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9320" windowHeight="12120" activeTab="0"/>
  </bookViews>
  <sheets>
    <sheet name="Заказник" sheetId="1" r:id="rId1"/>
    <sheet name="Инструкция" sheetId="2" r:id="rId2"/>
  </sheets>
  <definedNames>
    <definedName name="_xlfn.IFERROR" hidden="1">#NAME?</definedName>
    <definedName name="_xlnm._FilterDatabase" localSheetId="0" hidden="1">'Заказник'!$E$6:$F$84</definedName>
  </definedNames>
  <calcPr fullCalcOnLoad="1"/>
</workbook>
</file>

<file path=xl/sharedStrings.xml><?xml version="1.0" encoding="utf-8"?>
<sst xmlns="http://schemas.openxmlformats.org/spreadsheetml/2006/main" count="180" uniqueCount="179">
  <si>
    <t>Арт.</t>
  </si>
  <si>
    <t>Модель</t>
  </si>
  <si>
    <t>ЦЕНА            UAH</t>
  </si>
  <si>
    <t>ЗАКАЗ</t>
  </si>
  <si>
    <t>Cумма</t>
  </si>
  <si>
    <t>шт</t>
  </si>
  <si>
    <t>В201402</t>
  </si>
  <si>
    <t>Кофта "Love"</t>
  </si>
  <si>
    <t>В201403</t>
  </si>
  <si>
    <t>Штаны алладинки "Лео"</t>
  </si>
  <si>
    <t>В201404</t>
  </si>
  <si>
    <t>Майка "Love"</t>
  </si>
  <si>
    <t>В201405</t>
  </si>
  <si>
    <t>Костюм "Love" (Кофта "Love" + Штаны Лео)</t>
  </si>
  <si>
    <t>В201406</t>
  </si>
  <si>
    <t>Костюм "Love" (Майка "Love" + Штаны Лео)</t>
  </si>
  <si>
    <t>В201407</t>
  </si>
  <si>
    <t>Кофта спортивная "Сердце"</t>
  </si>
  <si>
    <t>В201408</t>
  </si>
  <si>
    <t>Лосины "Геометрия"</t>
  </si>
  <si>
    <t>В201409</t>
  </si>
  <si>
    <t>Шорты "Геометрия"</t>
  </si>
  <si>
    <t>В201410</t>
  </si>
  <si>
    <t>Костюм "Сердце" (Кофта + лосины), коралл, красный, черно-белый</t>
  </si>
  <si>
    <t>В201411</t>
  </si>
  <si>
    <t>Костюм "Сердце" (Кофта + шорты)</t>
  </si>
  <si>
    <t>В201412</t>
  </si>
  <si>
    <t>Костюм Сердце Тройка (Кофта, лосины, шорты)</t>
  </si>
  <si>
    <t>В201413</t>
  </si>
  <si>
    <t>Жилет "Модница" коралл, голубой</t>
  </si>
  <si>
    <t>В201414</t>
  </si>
  <si>
    <t>Лосинны "Модница" коралл, голубой</t>
  </si>
  <si>
    <t>В201415</t>
  </si>
  <si>
    <t>Костюм "Модница" коралл, голубой</t>
  </si>
  <si>
    <t>В201416</t>
  </si>
  <si>
    <t>Жакет "Модная форма" Черн-белый, коралл, розовый, голубой</t>
  </si>
  <si>
    <t>В201417</t>
  </si>
  <si>
    <t>Брюки "Классика" Черн-белый, коралл, розовый, голубой</t>
  </si>
  <si>
    <t>В201418</t>
  </si>
  <si>
    <t>Костюм " Модная форма" (Жакет + Брюки) Черн-белый, коралл, розовый, голубой</t>
  </si>
  <si>
    <t>В201401</t>
  </si>
  <si>
    <t>Платье "Бант" черно-белое</t>
  </si>
  <si>
    <t>В201419</t>
  </si>
  <si>
    <t>Платье "Ваниль" белое</t>
  </si>
  <si>
    <t>В201425</t>
  </si>
  <si>
    <t>Платье "Ваниль" золотое</t>
  </si>
  <si>
    <t>В201420</t>
  </si>
  <si>
    <t>Платье "Гипюр" золотое</t>
  </si>
  <si>
    <t>В201421</t>
  </si>
  <si>
    <t>Платье "Орхидея" белое</t>
  </si>
  <si>
    <t>В201422</t>
  </si>
  <si>
    <t>Платье "Бусинка"</t>
  </si>
  <si>
    <t>В201426</t>
  </si>
  <si>
    <t>Юбка "Гипюр"</t>
  </si>
  <si>
    <t>В201428</t>
  </si>
  <si>
    <t>Платье "Диана" розовое</t>
  </si>
  <si>
    <t>В201459</t>
  </si>
  <si>
    <t>Платье "Диана" белое</t>
  </si>
  <si>
    <t>В201430</t>
  </si>
  <si>
    <t>Лосины "Лео"</t>
  </si>
  <si>
    <t>В201442</t>
  </si>
  <si>
    <t xml:space="preserve">Платье "Силуэт" </t>
  </si>
  <si>
    <t>В201443</t>
  </si>
  <si>
    <t>Гольф белый длинный рукав</t>
  </si>
  <si>
    <t>В201444</t>
  </si>
  <si>
    <t>Гольф белый короткий рукав</t>
  </si>
  <si>
    <t>В201445</t>
  </si>
  <si>
    <t>Юбка "Школа"</t>
  </si>
  <si>
    <t>В201446</t>
  </si>
  <si>
    <t xml:space="preserve">Болеро "Школа" </t>
  </si>
  <si>
    <t>В201447</t>
  </si>
  <si>
    <t>Костюм "Школа" (болеро, юбка)</t>
  </si>
  <si>
    <t>В201448</t>
  </si>
  <si>
    <t>Болеро "София"</t>
  </si>
  <si>
    <t>В201449</t>
  </si>
  <si>
    <t>Брюки "София"</t>
  </si>
  <si>
    <t>В201450</t>
  </si>
  <si>
    <t>Гольф "Ажур" длиный рукав</t>
  </si>
  <si>
    <t>В201451</t>
  </si>
  <si>
    <t>Гольф "Ажур" короткий рукав</t>
  </si>
  <si>
    <t>В201452</t>
  </si>
  <si>
    <t>Жакет "Ажур"</t>
  </si>
  <si>
    <t>В201453</t>
  </si>
  <si>
    <t>Юбка "Ажур"</t>
  </si>
  <si>
    <t>В201454</t>
  </si>
  <si>
    <t>Костюм "София" (болеро, брюки)</t>
  </si>
  <si>
    <t>В201455</t>
  </si>
  <si>
    <t>Костюм "Ажур" (жакет, юбка)</t>
  </si>
  <si>
    <t>В201456</t>
  </si>
  <si>
    <t>Платье "Влада"</t>
  </si>
  <si>
    <t>В201457</t>
  </si>
  <si>
    <t>Платье "Орхидея" синее</t>
  </si>
  <si>
    <t>В201458</t>
  </si>
  <si>
    <t xml:space="preserve">Болеро "Орхидея" </t>
  </si>
  <si>
    <t>О201401</t>
  </si>
  <si>
    <t>Костюм "Леон"</t>
  </si>
  <si>
    <t>О201402</t>
  </si>
  <si>
    <t>Кофта "Леон"</t>
  </si>
  <si>
    <t>О201403</t>
  </si>
  <si>
    <t>Лосины "Леон"</t>
  </si>
  <si>
    <t>О201404</t>
  </si>
  <si>
    <t>Лосины "Классика"</t>
  </si>
  <si>
    <t>О201405</t>
  </si>
  <si>
    <t>Лосины "Осень"</t>
  </si>
  <si>
    <t>О201406</t>
  </si>
  <si>
    <t>Пальто легкое  "Леон"</t>
  </si>
  <si>
    <t>О201407</t>
  </si>
  <si>
    <t>Пальто легкое  "Осень"</t>
  </si>
  <si>
    <t>О201408</t>
  </si>
  <si>
    <t>Спортивный костюм "Велюр" розовый</t>
  </si>
  <si>
    <t>О201409</t>
  </si>
  <si>
    <t>Спортивный костюм "Велюр" коралл</t>
  </si>
  <si>
    <t>О201410</t>
  </si>
  <si>
    <t>Платье "Кира" черное</t>
  </si>
  <si>
    <t>О201411</t>
  </si>
  <si>
    <t>Платье "Кира" коралл</t>
  </si>
  <si>
    <t>О2014111</t>
  </si>
  <si>
    <t>Детское платье "Кира" малина</t>
  </si>
  <si>
    <t>О2014112</t>
  </si>
  <si>
    <t>Детское платье "Кира" слива</t>
  </si>
  <si>
    <t>О201412</t>
  </si>
  <si>
    <t>Платье "Катрин"</t>
  </si>
  <si>
    <t>О201413</t>
  </si>
  <si>
    <t>Детское платье "Катрин" желтое</t>
  </si>
  <si>
    <t>В201460</t>
  </si>
  <si>
    <t>Детский гольф "Гипюр" под платье</t>
  </si>
  <si>
    <t>О201414</t>
  </si>
  <si>
    <t>Лосины утепленные "Классика" флис</t>
  </si>
  <si>
    <t>О201416</t>
  </si>
  <si>
    <t>Нарядное детское платье "Голди"</t>
  </si>
  <si>
    <t>О201415</t>
  </si>
  <si>
    <t>Детское платье "Элен"</t>
  </si>
  <si>
    <t>О201420</t>
  </si>
  <si>
    <t>Сарфан с болеро "Стелла"</t>
  </si>
  <si>
    <t>О201421</t>
  </si>
  <si>
    <t>Сарафан теплый "Зара"</t>
  </si>
  <si>
    <t>О201422</t>
  </si>
  <si>
    <t>Нарядное платье "Аврора"</t>
  </si>
  <si>
    <t>О201423</t>
  </si>
  <si>
    <t>Болеро из меха "Герда"</t>
  </si>
  <si>
    <t>О201424</t>
  </si>
  <si>
    <t>Жилетка из меха "Эльза"</t>
  </si>
  <si>
    <t>О201425</t>
  </si>
  <si>
    <t>О201426</t>
  </si>
  <si>
    <t>Платье "Ассоль"</t>
  </si>
  <si>
    <t>О201427</t>
  </si>
  <si>
    <t>Костюм "Умка" белый</t>
  </si>
  <si>
    <t>О201428</t>
  </si>
  <si>
    <t>Костюм "Умка" серый</t>
  </si>
  <si>
    <t>XS</t>
  </si>
  <si>
    <t>S</t>
  </si>
  <si>
    <t>L</t>
  </si>
  <si>
    <t>M</t>
  </si>
  <si>
    <t>XL</t>
  </si>
  <si>
    <t>XXL</t>
  </si>
  <si>
    <t>Размеры</t>
  </si>
  <si>
    <t>Инструкция:</t>
  </si>
  <si>
    <t>1. Открываем заказник)))</t>
  </si>
  <si>
    <t>7. Копируем таблицу и вставляем в письмо и отправляем нам заказ или сохраняем как новый документ и отправляем нам вложением в письме.</t>
  </si>
  <si>
    <t>5 пункт не обязательный - для удобства.</t>
  </si>
  <si>
    <t>Надеюсь мой труд не пропал зря и Вам будет удобно.</t>
  </si>
  <si>
    <t>2. Добавил размерную сетку, находим нужную модель и вносим необходимое количество каждого размера.</t>
  </si>
  <si>
    <t>3. Дальше умный Эксель все считает сам, </t>
  </si>
  <si>
    <t xml:space="preserve">ДА </t>
  </si>
  <si>
    <t>НЕТ</t>
  </si>
  <si>
    <t>О201429</t>
  </si>
  <si>
    <t>О201430</t>
  </si>
  <si>
    <t>О201431</t>
  </si>
  <si>
    <t>Болеро из меха "Николь"</t>
  </si>
  <si>
    <t>Юбка из меха "Николь"</t>
  </si>
  <si>
    <t>Костюм "Николь"</t>
  </si>
  <si>
    <t>грн</t>
  </si>
  <si>
    <t>ИТОГО К ОПЛАТЕ, грн</t>
  </si>
  <si>
    <t>ИТОГО без учета скидки, грн</t>
  </si>
  <si>
    <t>Скидка за заказ ростовками 5%, грн</t>
  </si>
  <si>
    <t>Скидка за объем заказа от 5000, грн</t>
  </si>
  <si>
    <t>4 По окончанию переходим на ячейку, где написано "шт" , нажимаем на треугольничек(фильтр) и убираем нулевые значения, убрав галочку с "0" и вуаля получаем список только из тех позиций, которые есть в заказе.</t>
  </si>
  <si>
    <t>5. Смотрим сумму к оплате. при необходимости корректируем заказ в сторону увеличения))</t>
  </si>
  <si>
    <t>Платье "Кристал"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</si>
</sst>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sz val="9"/>
      <color indexed="8"/>
      <name val="Calibri"/>
      <family val="2"/>
    </font>
    <font>
      <sz val="12"/>
      <color indexed="63"/>
      <name val="Arial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2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sz val="9"/>
      <color theme="1"/>
      <name val="Calibri"/>
      <family val="2"/>
    </font>
    <font>
      <sz val="12"/>
      <color rgb="FF222222"/>
      <name val="Arial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22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/>
      <bottom/>
    </border>
    <border>
      <left>
        <color indexed="63"/>
      </left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1" fontId="43" fillId="0" borderId="10" xfId="0" applyNumberFormat="1" applyFont="1" applyBorder="1" applyAlignment="1" applyProtection="1">
      <alignment horizontal="center" vertical="center"/>
      <protection hidden="1"/>
    </xf>
    <xf numFmtId="0" fontId="43" fillId="0" borderId="11" xfId="0" applyFont="1" applyBorder="1" applyAlignment="1" applyProtection="1">
      <alignment/>
      <protection hidden="1"/>
    </xf>
    <xf numFmtId="0" fontId="43" fillId="0" borderId="12" xfId="0" applyFont="1" applyBorder="1" applyAlignment="1" applyProtection="1">
      <alignment/>
      <protection hidden="1"/>
    </xf>
    <xf numFmtId="1" fontId="43" fillId="0" borderId="13" xfId="0" applyNumberFormat="1" applyFont="1" applyBorder="1" applyAlignment="1" applyProtection="1">
      <alignment horizontal="center" vertical="center"/>
      <protection hidden="1"/>
    </xf>
    <xf numFmtId="1" fontId="43" fillId="0" borderId="14" xfId="0" applyNumberFormat="1" applyFont="1" applyBorder="1" applyAlignment="1" applyProtection="1">
      <alignment horizontal="center" vertical="center"/>
      <protection hidden="1"/>
    </xf>
    <xf numFmtId="0" fontId="43" fillId="0" borderId="15" xfId="0" applyFont="1" applyBorder="1" applyAlignment="1" applyProtection="1">
      <alignment/>
      <protection hidden="1"/>
    </xf>
    <xf numFmtId="0" fontId="44" fillId="8" borderId="16" xfId="0" applyFont="1" applyFill="1" applyBorder="1" applyAlignment="1">
      <alignment horizontal="center" vertical="center"/>
    </xf>
    <xf numFmtId="0" fontId="44" fillId="8" borderId="17" xfId="0" applyFont="1" applyFill="1" applyBorder="1" applyAlignment="1">
      <alignment horizontal="center" vertical="center"/>
    </xf>
    <xf numFmtId="0" fontId="44" fillId="8" borderId="18" xfId="0" applyFont="1" applyFill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0" fontId="46" fillId="0" borderId="0" xfId="0" applyFont="1" applyAlignment="1">
      <alignment vertical="center" wrapText="1"/>
    </xf>
    <xf numFmtId="0" fontId="43" fillId="0" borderId="19" xfId="0" applyFont="1" applyBorder="1" applyAlignment="1" applyProtection="1">
      <alignment/>
      <protection hidden="1"/>
    </xf>
    <xf numFmtId="1" fontId="43" fillId="0" borderId="11" xfId="0" applyNumberFormat="1" applyFont="1" applyBorder="1" applyAlignment="1" applyProtection="1">
      <alignment horizontal="center" vertical="center"/>
      <protection hidden="1"/>
    </xf>
    <xf numFmtId="0" fontId="43" fillId="0" borderId="13" xfId="0" applyFont="1" applyBorder="1" applyAlignment="1" applyProtection="1">
      <alignment/>
      <protection hidden="1"/>
    </xf>
    <xf numFmtId="0" fontId="43" fillId="0" borderId="20" xfId="0" applyFont="1" applyBorder="1" applyAlignment="1" applyProtection="1">
      <alignment/>
      <protection hidden="1"/>
    </xf>
    <xf numFmtId="0" fontId="43" fillId="0" borderId="21" xfId="0" applyFont="1" applyBorder="1" applyAlignment="1" applyProtection="1">
      <alignment/>
      <protection hidden="1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14" xfId="0" applyFont="1" applyBorder="1" applyAlignment="1" applyProtection="1">
      <alignment/>
      <protection hidden="1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1" fontId="43" fillId="0" borderId="28" xfId="0" applyNumberFormat="1" applyFont="1" applyBorder="1" applyAlignment="1" applyProtection="1">
      <alignment horizontal="center" vertical="center"/>
      <protection hidden="1"/>
    </xf>
    <xf numFmtId="1" fontId="43" fillId="0" borderId="29" xfId="0" applyNumberFormat="1" applyFont="1" applyBorder="1" applyAlignment="1" applyProtection="1">
      <alignment horizontal="center" vertical="center"/>
      <protection hidden="1"/>
    </xf>
    <xf numFmtId="1" fontId="43" fillId="0" borderId="30" xfId="0" applyNumberFormat="1" applyFont="1" applyBorder="1" applyAlignment="1" applyProtection="1">
      <alignment horizontal="center" vertical="center"/>
      <protection hidden="1"/>
    </xf>
    <xf numFmtId="1" fontId="43" fillId="0" borderId="31" xfId="0" applyNumberFormat="1" applyFont="1" applyBorder="1" applyAlignment="1" applyProtection="1">
      <alignment horizontal="center" vertical="center"/>
      <protection hidden="1"/>
    </xf>
    <xf numFmtId="0" fontId="43" fillId="0" borderId="32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7" fillId="33" borderId="35" xfId="0" applyFont="1" applyFill="1" applyBorder="1" applyAlignment="1">
      <alignment horizontal="center" vertical="center"/>
    </xf>
    <xf numFmtId="0" fontId="44" fillId="13" borderId="25" xfId="0" applyFont="1" applyFill="1" applyBorder="1" applyAlignment="1">
      <alignment horizontal="center" vertical="center"/>
    </xf>
    <xf numFmtId="0" fontId="44" fillId="13" borderId="26" xfId="0" applyFont="1" applyFill="1" applyBorder="1" applyAlignment="1">
      <alignment horizontal="center" vertical="center"/>
    </xf>
    <xf numFmtId="0" fontId="44" fillId="13" borderId="27" xfId="0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47" fillId="8" borderId="36" xfId="0" applyFont="1" applyFill="1" applyBorder="1" applyAlignment="1">
      <alignment horizontal="center" vertical="center"/>
    </xf>
    <xf numFmtId="0" fontId="47" fillId="8" borderId="20" xfId="0" applyFont="1" applyFill="1" applyBorder="1" applyAlignment="1">
      <alignment horizontal="center" vertical="center"/>
    </xf>
    <xf numFmtId="0" fontId="47" fillId="8" borderId="37" xfId="0" applyFont="1" applyFill="1" applyBorder="1" applyAlignment="1">
      <alignment horizontal="center" vertical="center"/>
    </xf>
    <xf numFmtId="0" fontId="47" fillId="33" borderId="38" xfId="0" applyFont="1" applyFill="1" applyBorder="1" applyAlignment="1">
      <alignment horizontal="center" vertical="center"/>
    </xf>
    <xf numFmtId="0" fontId="47" fillId="33" borderId="39" xfId="0" applyFont="1" applyFill="1" applyBorder="1" applyAlignment="1">
      <alignment horizontal="center" vertical="center"/>
    </xf>
    <xf numFmtId="0" fontId="47" fillId="33" borderId="40" xfId="0" applyFont="1" applyFill="1" applyBorder="1" applyAlignment="1">
      <alignment horizontal="center" vertical="center"/>
    </xf>
    <xf numFmtId="0" fontId="48" fillId="33" borderId="36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37" xfId="0" applyFont="1" applyFill="1" applyBorder="1" applyAlignment="1">
      <alignment horizontal="center" vertical="center" wrapText="1"/>
    </xf>
    <xf numFmtId="0" fontId="49" fillId="8" borderId="38" xfId="0" applyFont="1" applyFill="1" applyBorder="1" applyAlignment="1">
      <alignment horizontal="center" vertical="center"/>
    </xf>
    <xf numFmtId="0" fontId="49" fillId="8" borderId="41" xfId="0" applyFont="1" applyFill="1" applyBorder="1" applyAlignment="1">
      <alignment horizontal="center" vertical="center"/>
    </xf>
    <xf numFmtId="0" fontId="49" fillId="8" borderId="40" xfId="0" applyFont="1" applyFill="1" applyBorder="1" applyAlignment="1">
      <alignment horizontal="center" vertical="center"/>
    </xf>
    <xf numFmtId="0" fontId="49" fillId="8" borderId="42" xfId="0" applyFont="1" applyFill="1" applyBorder="1" applyAlignment="1">
      <alignment horizontal="center" vertical="center"/>
    </xf>
    <xf numFmtId="0" fontId="48" fillId="8" borderId="43" xfId="0" applyFont="1" applyFill="1" applyBorder="1" applyAlignment="1">
      <alignment horizontal="center" vertical="center"/>
    </xf>
    <xf numFmtId="0" fontId="48" fillId="8" borderId="44" xfId="0" applyFont="1" applyFill="1" applyBorder="1" applyAlignment="1">
      <alignment horizontal="center" vertical="center"/>
    </xf>
    <xf numFmtId="0" fontId="48" fillId="8" borderId="45" xfId="0" applyFont="1" applyFill="1" applyBorder="1" applyAlignment="1">
      <alignment horizontal="center" vertical="center"/>
    </xf>
    <xf numFmtId="0" fontId="48" fillId="8" borderId="16" xfId="0" applyFont="1" applyFill="1" applyBorder="1" applyAlignment="1">
      <alignment horizontal="center" vertical="center"/>
    </xf>
    <xf numFmtId="0" fontId="48" fillId="8" borderId="17" xfId="0" applyFont="1" applyFill="1" applyBorder="1" applyAlignment="1">
      <alignment horizontal="center" vertical="center"/>
    </xf>
    <xf numFmtId="0" fontId="48" fillId="8" borderId="18" xfId="0" applyFont="1" applyFill="1" applyBorder="1" applyAlignment="1">
      <alignment horizontal="center" vertical="center"/>
    </xf>
    <xf numFmtId="1" fontId="48" fillId="13" borderId="46" xfId="0" applyNumberFormat="1" applyFont="1" applyFill="1" applyBorder="1" applyAlignment="1" applyProtection="1">
      <alignment horizontal="center" vertical="center"/>
      <protection hidden="1"/>
    </xf>
    <xf numFmtId="1" fontId="48" fillId="13" borderId="37" xfId="0" applyNumberFormat="1" applyFont="1" applyFill="1" applyBorder="1" applyAlignment="1" applyProtection="1">
      <alignment horizontal="center" vertical="center"/>
      <protection hidden="1"/>
    </xf>
    <xf numFmtId="1" fontId="48" fillId="0" borderId="46" xfId="0" applyNumberFormat="1" applyFont="1" applyBorder="1" applyAlignment="1" applyProtection="1">
      <alignment horizontal="center" vertical="center"/>
      <protection hidden="1"/>
    </xf>
    <xf numFmtId="1" fontId="48" fillId="0" borderId="37" xfId="0" applyNumberFormat="1" applyFont="1" applyBorder="1" applyAlignment="1" applyProtection="1">
      <alignment horizontal="center" vertical="center"/>
      <protection hidden="1"/>
    </xf>
    <xf numFmtId="0" fontId="50" fillId="8" borderId="38" xfId="0" applyFont="1" applyFill="1" applyBorder="1" applyAlignment="1">
      <alignment horizontal="center" vertical="center"/>
    </xf>
    <xf numFmtId="0" fontId="50" fillId="8" borderId="41" xfId="0" applyFont="1" applyFill="1" applyBorder="1" applyAlignment="1">
      <alignment horizontal="center" vertical="center"/>
    </xf>
    <xf numFmtId="0" fontId="50" fillId="8" borderId="40" xfId="0" applyFont="1" applyFill="1" applyBorder="1" applyAlignment="1">
      <alignment horizontal="center" vertical="center"/>
    </xf>
    <xf numFmtId="0" fontId="50" fillId="8" borderId="42" xfId="0" applyFont="1" applyFill="1" applyBorder="1" applyAlignment="1">
      <alignment horizontal="center" vertical="center"/>
    </xf>
    <xf numFmtId="0" fontId="47" fillId="33" borderId="36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/>
    </xf>
    <xf numFmtId="0" fontId="47" fillId="33" borderId="37" xfId="0" applyFont="1" applyFill="1" applyBorder="1" applyAlignment="1">
      <alignment horizontal="center" vertical="center"/>
    </xf>
    <xf numFmtId="0" fontId="47" fillId="33" borderId="41" xfId="0" applyFont="1" applyFill="1" applyBorder="1" applyAlignment="1">
      <alignment horizontal="center" vertical="center"/>
    </xf>
    <xf numFmtId="0" fontId="47" fillId="33" borderId="47" xfId="0" applyFont="1" applyFill="1" applyBorder="1" applyAlignment="1">
      <alignment horizontal="center" vertical="center"/>
    </xf>
    <xf numFmtId="0" fontId="47" fillId="33" borderId="42" xfId="0" applyFont="1" applyFill="1" applyBorder="1" applyAlignment="1">
      <alignment horizontal="center" vertical="center"/>
    </xf>
    <xf numFmtId="1" fontId="48" fillId="0" borderId="30" xfId="0" applyNumberFormat="1" applyFont="1" applyBorder="1" applyAlignment="1" applyProtection="1">
      <alignment horizontal="center" vertical="center"/>
      <protection hidden="1"/>
    </xf>
    <xf numFmtId="1" fontId="48" fillId="0" borderId="48" xfId="0" applyNumberFormat="1" applyFont="1" applyBorder="1" applyAlignment="1" applyProtection="1">
      <alignment horizontal="center" vertical="center"/>
      <protection hidden="1"/>
    </xf>
    <xf numFmtId="1" fontId="48" fillId="0" borderId="40" xfId="0" applyNumberFormat="1" applyFont="1" applyBorder="1" applyAlignment="1" applyProtection="1">
      <alignment horizontal="center" vertical="center"/>
      <protection hidden="1"/>
    </xf>
    <xf numFmtId="1" fontId="48" fillId="0" borderId="42" xfId="0" applyNumberFormat="1" applyFont="1" applyBorder="1" applyAlignment="1" applyProtection="1">
      <alignment horizontal="center" vertical="center"/>
      <protection hidden="1"/>
    </xf>
    <xf numFmtId="9" fontId="48" fillId="13" borderId="46" xfId="55" applyFont="1" applyFill="1" applyBorder="1" applyAlignment="1" applyProtection="1">
      <alignment horizontal="center" vertical="center"/>
      <protection hidden="1"/>
    </xf>
    <xf numFmtId="9" fontId="48" fillId="13" borderId="37" xfId="55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91"/>
  <sheetViews>
    <sheetView tabSelected="1" zoomScalePageLayoutView="0" workbookViewId="0" topLeftCell="A2">
      <selection activeCell="E85" sqref="E85:E86"/>
    </sheetView>
  </sheetViews>
  <sheetFormatPr defaultColWidth="9.140625" defaultRowHeight="15"/>
  <cols>
    <col min="2" max="2" width="11.7109375" style="0" customWidth="1"/>
    <col min="3" max="3" width="77.140625" style="0" customWidth="1"/>
    <col min="4" max="4" width="10.7109375" style="0" bestFit="1" customWidth="1"/>
    <col min="5" max="5" width="10.421875" style="0" customWidth="1"/>
    <col min="6" max="6" width="11.7109375" style="0" customWidth="1"/>
    <col min="7" max="8" width="7.57421875" style="0" bestFit="1" customWidth="1"/>
    <col min="10" max="11" width="7.57421875" style="0" bestFit="1" customWidth="1"/>
  </cols>
  <sheetData>
    <row r="1" spans="5:6" ht="15.75" customHeight="1" hidden="1" thickBot="1">
      <c r="E1" t="s">
        <v>164</v>
      </c>
      <c r="F1" t="s">
        <v>163</v>
      </c>
    </row>
    <row r="2" spans="2:12" ht="15" customHeight="1">
      <c r="B2" s="39" t="s">
        <v>0</v>
      </c>
      <c r="C2" s="42" t="s">
        <v>1</v>
      </c>
      <c r="D2" s="45" t="s">
        <v>2</v>
      </c>
      <c r="E2" s="66" t="s">
        <v>3</v>
      </c>
      <c r="F2" s="69" t="s">
        <v>4</v>
      </c>
      <c r="G2" s="52" t="s">
        <v>155</v>
      </c>
      <c r="H2" s="53"/>
      <c r="I2" s="53"/>
      <c r="J2" s="53"/>
      <c r="K2" s="53"/>
      <c r="L2" s="54"/>
    </row>
    <row r="3" spans="2:12" ht="15" customHeight="1">
      <c r="B3" s="40"/>
      <c r="C3" s="43"/>
      <c r="D3" s="46"/>
      <c r="E3" s="67"/>
      <c r="F3" s="70"/>
      <c r="G3" s="55"/>
      <c r="H3" s="56"/>
      <c r="I3" s="56"/>
      <c r="J3" s="56"/>
      <c r="K3" s="56"/>
      <c r="L3" s="57"/>
    </row>
    <row r="4" spans="2:12" ht="20.25" customHeight="1">
      <c r="B4" s="40"/>
      <c r="C4" s="43"/>
      <c r="D4" s="46"/>
      <c r="E4" s="67"/>
      <c r="F4" s="70"/>
      <c r="G4" s="55"/>
      <c r="H4" s="56"/>
      <c r="I4" s="56"/>
      <c r="J4" s="56"/>
      <c r="K4" s="56"/>
      <c r="L4" s="57"/>
    </row>
    <row r="5" spans="2:12" ht="27" thickBot="1">
      <c r="B5" s="40"/>
      <c r="C5" s="43"/>
      <c r="D5" s="46"/>
      <c r="E5" s="68"/>
      <c r="F5" s="71"/>
      <c r="G5" s="7" t="s">
        <v>149</v>
      </c>
      <c r="H5" s="8" t="s">
        <v>150</v>
      </c>
      <c r="I5" s="8" t="s">
        <v>152</v>
      </c>
      <c r="J5" s="8" t="s">
        <v>151</v>
      </c>
      <c r="K5" s="8" t="s">
        <v>153</v>
      </c>
      <c r="L5" s="9" t="s">
        <v>154</v>
      </c>
    </row>
    <row r="6" spans="2:12" ht="27" thickBot="1">
      <c r="B6" s="41"/>
      <c r="C6" s="44"/>
      <c r="D6" s="47"/>
      <c r="E6" s="34" t="s">
        <v>5</v>
      </c>
      <c r="F6" s="34" t="s">
        <v>171</v>
      </c>
      <c r="G6" s="35">
        <v>110</v>
      </c>
      <c r="H6" s="36">
        <v>116</v>
      </c>
      <c r="I6" s="36">
        <v>122</v>
      </c>
      <c r="J6" s="36">
        <v>128</v>
      </c>
      <c r="K6" s="36">
        <v>134</v>
      </c>
      <c r="L6" s="37">
        <v>140</v>
      </c>
    </row>
    <row r="7" spans="2:14" ht="18.75" customHeight="1">
      <c r="B7" s="2" t="s">
        <v>6</v>
      </c>
      <c r="C7" s="15" t="s">
        <v>7</v>
      </c>
      <c r="D7" s="28">
        <v>77.1875</v>
      </c>
      <c r="E7" s="16">
        <f aca="true" t="shared" si="0" ref="E7:E71">SUM(G7:L7)</f>
        <v>0</v>
      </c>
      <c r="F7" s="1">
        <f aca="true" t="shared" si="1" ref="F7:F12">_xlfn.IFERROR(E7*D7,"")</f>
        <v>0</v>
      </c>
      <c r="G7" s="31"/>
      <c r="H7" s="32"/>
      <c r="I7" s="32"/>
      <c r="J7" s="32"/>
      <c r="K7" s="32"/>
      <c r="L7" s="33"/>
      <c r="N7" s="38"/>
    </row>
    <row r="8" spans="2:14" ht="19.5" customHeight="1">
      <c r="B8" s="2" t="s">
        <v>8</v>
      </c>
      <c r="C8" s="3" t="s">
        <v>9</v>
      </c>
      <c r="D8" s="27">
        <v>83.125</v>
      </c>
      <c r="E8" s="4">
        <f t="shared" si="0"/>
        <v>3</v>
      </c>
      <c r="F8" s="4">
        <f t="shared" si="1"/>
        <v>249.375</v>
      </c>
      <c r="G8" s="11">
        <v>1</v>
      </c>
      <c r="H8" s="10">
        <v>1</v>
      </c>
      <c r="I8" s="10">
        <v>1</v>
      </c>
      <c r="J8" s="10"/>
      <c r="K8" s="10"/>
      <c r="L8" s="12"/>
      <c r="N8" s="38"/>
    </row>
    <row r="9" spans="2:14" ht="18.75">
      <c r="B9" s="2" t="s">
        <v>10</v>
      </c>
      <c r="C9" s="3" t="s">
        <v>11</v>
      </c>
      <c r="D9" s="27">
        <v>60</v>
      </c>
      <c r="E9" s="4">
        <f t="shared" si="0"/>
        <v>0</v>
      </c>
      <c r="F9" s="4">
        <f t="shared" si="1"/>
        <v>0</v>
      </c>
      <c r="G9" s="11"/>
      <c r="H9" s="10"/>
      <c r="I9" s="10"/>
      <c r="J9" s="10"/>
      <c r="K9" s="10"/>
      <c r="L9" s="12"/>
      <c r="N9" s="38"/>
    </row>
    <row r="10" spans="2:14" ht="18.75">
      <c r="B10" s="2" t="s">
        <v>12</v>
      </c>
      <c r="C10" s="3" t="s">
        <v>13</v>
      </c>
      <c r="D10" s="27">
        <v>155</v>
      </c>
      <c r="E10" s="4">
        <f t="shared" si="0"/>
        <v>0</v>
      </c>
      <c r="F10" s="4">
        <f t="shared" si="1"/>
        <v>0</v>
      </c>
      <c r="G10" s="11"/>
      <c r="H10" s="10"/>
      <c r="I10" s="10"/>
      <c r="J10" s="10"/>
      <c r="K10" s="10"/>
      <c r="L10" s="12"/>
      <c r="N10" s="38"/>
    </row>
    <row r="11" spans="2:14" ht="18.75">
      <c r="B11" s="2" t="s">
        <v>14</v>
      </c>
      <c r="C11" s="3" t="s">
        <v>15</v>
      </c>
      <c r="D11" s="27">
        <v>142.5</v>
      </c>
      <c r="E11" s="4">
        <f t="shared" si="0"/>
        <v>0</v>
      </c>
      <c r="F11" s="4">
        <f t="shared" si="1"/>
        <v>0</v>
      </c>
      <c r="G11" s="11"/>
      <c r="H11" s="10"/>
      <c r="I11" s="10"/>
      <c r="J11" s="10"/>
      <c r="K11" s="10"/>
      <c r="L11" s="12"/>
      <c r="N11" s="38"/>
    </row>
    <row r="12" spans="2:14" ht="18.75">
      <c r="B12" s="2" t="s">
        <v>16</v>
      </c>
      <c r="C12" s="3" t="s">
        <v>17</v>
      </c>
      <c r="D12" s="27">
        <v>136.5625</v>
      </c>
      <c r="E12" s="4">
        <f t="shared" si="0"/>
        <v>0</v>
      </c>
      <c r="F12" s="4">
        <f t="shared" si="1"/>
        <v>0</v>
      </c>
      <c r="G12" s="11"/>
      <c r="H12" s="10"/>
      <c r="I12" s="10"/>
      <c r="J12" s="10"/>
      <c r="K12" s="10"/>
      <c r="L12" s="12"/>
      <c r="N12" s="38"/>
    </row>
    <row r="13" spans="2:14" ht="18.75">
      <c r="B13" s="2" t="s">
        <v>18</v>
      </c>
      <c r="C13" s="3" t="s">
        <v>19</v>
      </c>
      <c r="D13" s="27">
        <v>83.125</v>
      </c>
      <c r="E13" s="4">
        <f t="shared" si="0"/>
        <v>0</v>
      </c>
      <c r="F13" s="4">
        <f>_xlfn.IFERROR(E13*D13,"")</f>
        <v>0</v>
      </c>
      <c r="G13" s="11"/>
      <c r="H13" s="10"/>
      <c r="I13" s="10"/>
      <c r="J13" s="10"/>
      <c r="K13" s="10"/>
      <c r="L13" s="12"/>
      <c r="N13" s="38"/>
    </row>
    <row r="14" spans="2:14" ht="18.75">
      <c r="B14" s="2" t="s">
        <v>20</v>
      </c>
      <c r="C14" s="3" t="s">
        <v>21</v>
      </c>
      <c r="D14" s="27">
        <v>71.25</v>
      </c>
      <c r="E14" s="4">
        <f t="shared" si="0"/>
        <v>0</v>
      </c>
      <c r="F14" s="4">
        <f aca="true" t="shared" si="2" ref="F14:F77">_xlfn.IFERROR(E14*D14,"")</f>
        <v>0</v>
      </c>
      <c r="G14" s="11"/>
      <c r="H14" s="10"/>
      <c r="I14" s="10"/>
      <c r="J14" s="10"/>
      <c r="K14" s="10"/>
      <c r="L14" s="12"/>
      <c r="N14" s="38"/>
    </row>
    <row r="15" spans="2:14" ht="18.75">
      <c r="B15" s="2" t="s">
        <v>22</v>
      </c>
      <c r="C15" s="3" t="s">
        <v>23</v>
      </c>
      <c r="D15" s="27">
        <v>219.6875</v>
      </c>
      <c r="E15" s="4">
        <f t="shared" si="0"/>
        <v>0</v>
      </c>
      <c r="F15" s="4">
        <f t="shared" si="2"/>
        <v>0</v>
      </c>
      <c r="G15" s="11"/>
      <c r="H15" s="10"/>
      <c r="I15" s="10"/>
      <c r="J15" s="10"/>
      <c r="K15" s="10"/>
      <c r="L15" s="12"/>
      <c r="N15" s="38"/>
    </row>
    <row r="16" spans="2:14" ht="18.75">
      <c r="B16" s="2" t="s">
        <v>24</v>
      </c>
      <c r="C16" s="3" t="s">
        <v>25</v>
      </c>
      <c r="D16" s="27">
        <v>201.875</v>
      </c>
      <c r="E16" s="4">
        <f t="shared" si="0"/>
        <v>0</v>
      </c>
      <c r="F16" s="4">
        <f t="shared" si="2"/>
        <v>0</v>
      </c>
      <c r="G16" s="11"/>
      <c r="H16" s="10"/>
      <c r="I16" s="10"/>
      <c r="J16" s="10"/>
      <c r="K16" s="10"/>
      <c r="L16" s="12"/>
      <c r="N16" s="38"/>
    </row>
    <row r="17" spans="2:14" ht="18.75">
      <c r="B17" s="2" t="s">
        <v>26</v>
      </c>
      <c r="C17" s="3" t="s">
        <v>27</v>
      </c>
      <c r="D17" s="27">
        <v>279.0625</v>
      </c>
      <c r="E17" s="4">
        <f t="shared" si="0"/>
        <v>0</v>
      </c>
      <c r="F17" s="4">
        <f t="shared" si="2"/>
        <v>0</v>
      </c>
      <c r="G17" s="11"/>
      <c r="H17" s="10"/>
      <c r="I17" s="10"/>
      <c r="J17" s="10"/>
      <c r="K17" s="10"/>
      <c r="L17" s="12"/>
      <c r="N17" s="38"/>
    </row>
    <row r="18" spans="2:14" ht="18.75">
      <c r="B18" s="2" t="s">
        <v>28</v>
      </c>
      <c r="C18" s="3" t="s">
        <v>29</v>
      </c>
      <c r="D18" s="27">
        <v>142.5</v>
      </c>
      <c r="E18" s="4">
        <f t="shared" si="0"/>
        <v>0</v>
      </c>
      <c r="F18" s="4">
        <f t="shared" si="2"/>
        <v>0</v>
      </c>
      <c r="G18" s="11"/>
      <c r="H18" s="10"/>
      <c r="I18" s="10"/>
      <c r="J18" s="10"/>
      <c r="K18" s="10"/>
      <c r="L18" s="12"/>
      <c r="N18" s="38"/>
    </row>
    <row r="19" spans="2:14" ht="18.75">
      <c r="B19" s="2" t="s">
        <v>30</v>
      </c>
      <c r="C19" s="3" t="s">
        <v>31</v>
      </c>
      <c r="D19" s="27">
        <v>83</v>
      </c>
      <c r="E19" s="4">
        <f t="shared" si="0"/>
        <v>0</v>
      </c>
      <c r="F19" s="4">
        <f t="shared" si="2"/>
        <v>0</v>
      </c>
      <c r="G19" s="11"/>
      <c r="H19" s="10"/>
      <c r="I19" s="10"/>
      <c r="J19" s="10"/>
      <c r="K19" s="10"/>
      <c r="L19" s="12"/>
      <c r="N19" s="38"/>
    </row>
    <row r="20" spans="2:14" ht="18.75">
      <c r="B20" s="2" t="s">
        <v>32</v>
      </c>
      <c r="C20" s="3" t="s">
        <v>33</v>
      </c>
      <c r="D20" s="27">
        <v>219.6875</v>
      </c>
      <c r="E20" s="4">
        <f t="shared" si="0"/>
        <v>0</v>
      </c>
      <c r="F20" s="4">
        <f t="shared" si="2"/>
        <v>0</v>
      </c>
      <c r="G20" s="11"/>
      <c r="H20" s="10"/>
      <c r="I20" s="10"/>
      <c r="J20" s="10"/>
      <c r="K20" s="10"/>
      <c r="L20" s="12"/>
      <c r="N20" s="38"/>
    </row>
    <row r="21" spans="2:14" ht="18.75">
      <c r="B21" s="2" t="s">
        <v>34</v>
      </c>
      <c r="C21" s="3" t="s">
        <v>35</v>
      </c>
      <c r="D21" s="27">
        <v>184.0625</v>
      </c>
      <c r="E21" s="4">
        <f t="shared" si="0"/>
        <v>0</v>
      </c>
      <c r="F21" s="4">
        <f t="shared" si="2"/>
        <v>0</v>
      </c>
      <c r="G21" s="11"/>
      <c r="H21" s="10"/>
      <c r="I21" s="10"/>
      <c r="J21" s="10"/>
      <c r="K21" s="10"/>
      <c r="L21" s="12"/>
      <c r="N21" s="38"/>
    </row>
    <row r="22" spans="2:14" ht="18.75">
      <c r="B22" s="2" t="s">
        <v>36</v>
      </c>
      <c r="C22" s="3" t="s">
        <v>37</v>
      </c>
      <c r="D22" s="27">
        <v>95</v>
      </c>
      <c r="E22" s="4">
        <f t="shared" si="0"/>
        <v>0</v>
      </c>
      <c r="F22" s="4">
        <f t="shared" si="2"/>
        <v>0</v>
      </c>
      <c r="G22" s="11"/>
      <c r="H22" s="10"/>
      <c r="I22" s="10"/>
      <c r="J22" s="10"/>
      <c r="K22" s="10"/>
      <c r="L22" s="12"/>
      <c r="N22" s="38"/>
    </row>
    <row r="23" spans="2:14" ht="18.75">
      <c r="B23" s="2" t="s">
        <v>38</v>
      </c>
      <c r="C23" s="3" t="s">
        <v>39</v>
      </c>
      <c r="D23" s="27">
        <v>273.125</v>
      </c>
      <c r="E23" s="4">
        <f t="shared" si="0"/>
        <v>0</v>
      </c>
      <c r="F23" s="4">
        <f t="shared" si="2"/>
        <v>0</v>
      </c>
      <c r="G23" s="11"/>
      <c r="H23" s="10"/>
      <c r="I23" s="10"/>
      <c r="J23" s="10"/>
      <c r="K23" s="10"/>
      <c r="L23" s="12"/>
      <c r="N23" s="38"/>
    </row>
    <row r="24" spans="2:14" ht="18.75">
      <c r="B24" s="2" t="s">
        <v>40</v>
      </c>
      <c r="C24" s="3" t="s">
        <v>41</v>
      </c>
      <c r="D24" s="27">
        <v>178.125</v>
      </c>
      <c r="E24" s="4">
        <f t="shared" si="0"/>
        <v>0</v>
      </c>
      <c r="F24" s="4">
        <f t="shared" si="2"/>
        <v>0</v>
      </c>
      <c r="G24" s="11"/>
      <c r="H24" s="10"/>
      <c r="I24" s="10"/>
      <c r="J24" s="10"/>
      <c r="K24" s="10"/>
      <c r="L24" s="12"/>
      <c r="N24" s="38"/>
    </row>
    <row r="25" spans="2:14" ht="18.75">
      <c r="B25" s="2" t="s">
        <v>42</v>
      </c>
      <c r="C25" s="3" t="s">
        <v>43</v>
      </c>
      <c r="D25" s="27">
        <v>184.0625</v>
      </c>
      <c r="E25" s="4">
        <f t="shared" si="0"/>
        <v>0</v>
      </c>
      <c r="F25" s="4">
        <f t="shared" si="2"/>
        <v>0</v>
      </c>
      <c r="G25" s="11"/>
      <c r="H25" s="10"/>
      <c r="I25" s="10"/>
      <c r="J25" s="10"/>
      <c r="K25" s="10"/>
      <c r="L25" s="12"/>
      <c r="N25" s="38"/>
    </row>
    <row r="26" spans="2:14" ht="18.75">
      <c r="B26" s="2" t="s">
        <v>44</v>
      </c>
      <c r="C26" s="3" t="s">
        <v>45</v>
      </c>
      <c r="D26" s="27">
        <v>184.0625</v>
      </c>
      <c r="E26" s="4">
        <f t="shared" si="0"/>
        <v>0</v>
      </c>
      <c r="F26" s="4">
        <f t="shared" si="2"/>
        <v>0</v>
      </c>
      <c r="G26" s="11"/>
      <c r="H26" s="10"/>
      <c r="I26" s="10"/>
      <c r="J26" s="10"/>
      <c r="K26" s="10"/>
      <c r="L26" s="12"/>
      <c r="N26" s="38"/>
    </row>
    <row r="27" spans="2:14" ht="18.75">
      <c r="B27" s="2" t="s">
        <v>46</v>
      </c>
      <c r="C27" s="3" t="s">
        <v>47</v>
      </c>
      <c r="D27" s="27">
        <v>184.0625</v>
      </c>
      <c r="E27" s="4">
        <f t="shared" si="0"/>
        <v>0</v>
      </c>
      <c r="F27" s="4">
        <f t="shared" si="2"/>
        <v>0</v>
      </c>
      <c r="G27" s="11"/>
      <c r="H27" s="10"/>
      <c r="I27" s="10"/>
      <c r="J27" s="10"/>
      <c r="K27" s="10"/>
      <c r="L27" s="12"/>
      <c r="N27" s="38"/>
    </row>
    <row r="28" spans="2:14" ht="18.75">
      <c r="B28" s="2" t="s">
        <v>48</v>
      </c>
      <c r="C28" s="3" t="s">
        <v>49</v>
      </c>
      <c r="D28" s="27">
        <v>184.0625</v>
      </c>
      <c r="E28" s="4">
        <f t="shared" si="0"/>
        <v>0</v>
      </c>
      <c r="F28" s="4">
        <f t="shared" si="2"/>
        <v>0</v>
      </c>
      <c r="G28" s="11"/>
      <c r="H28" s="10"/>
      <c r="I28" s="10"/>
      <c r="J28" s="10"/>
      <c r="K28" s="10"/>
      <c r="L28" s="12"/>
      <c r="N28" s="38"/>
    </row>
    <row r="29" spans="2:14" ht="18.75">
      <c r="B29" s="2" t="s">
        <v>50</v>
      </c>
      <c r="C29" s="3" t="s">
        <v>51</v>
      </c>
      <c r="D29" s="27">
        <v>184.0625</v>
      </c>
      <c r="E29" s="4">
        <f t="shared" si="0"/>
        <v>0</v>
      </c>
      <c r="F29" s="4">
        <f t="shared" si="2"/>
        <v>0</v>
      </c>
      <c r="G29" s="11"/>
      <c r="H29" s="10"/>
      <c r="I29" s="10"/>
      <c r="J29" s="10"/>
      <c r="K29" s="10"/>
      <c r="L29" s="12"/>
      <c r="N29" s="38"/>
    </row>
    <row r="30" spans="2:14" ht="18.75">
      <c r="B30" s="2" t="s">
        <v>52</v>
      </c>
      <c r="C30" s="3" t="s">
        <v>53</v>
      </c>
      <c r="D30" s="27">
        <v>89.0625</v>
      </c>
      <c r="E30" s="4">
        <f t="shared" si="0"/>
        <v>0</v>
      </c>
      <c r="F30" s="4">
        <f t="shared" si="2"/>
        <v>0</v>
      </c>
      <c r="G30" s="11"/>
      <c r="H30" s="10"/>
      <c r="I30" s="10"/>
      <c r="J30" s="10"/>
      <c r="K30" s="10"/>
      <c r="L30" s="12"/>
      <c r="N30" s="38"/>
    </row>
    <row r="31" spans="2:14" ht="18.75">
      <c r="B31" s="2" t="s">
        <v>54</v>
      </c>
      <c r="C31" s="3" t="s">
        <v>55</v>
      </c>
      <c r="D31" s="27">
        <v>154.375</v>
      </c>
      <c r="E31" s="4">
        <f t="shared" si="0"/>
        <v>0</v>
      </c>
      <c r="F31" s="4">
        <f t="shared" si="2"/>
        <v>0</v>
      </c>
      <c r="G31" s="11"/>
      <c r="H31" s="10"/>
      <c r="I31" s="10"/>
      <c r="J31" s="10"/>
      <c r="K31" s="10"/>
      <c r="L31" s="12"/>
      <c r="N31" s="38"/>
    </row>
    <row r="32" spans="2:14" ht="18.75">
      <c r="B32" s="2" t="s">
        <v>56</v>
      </c>
      <c r="C32" s="3" t="s">
        <v>57</v>
      </c>
      <c r="D32" s="27">
        <v>154.375</v>
      </c>
      <c r="E32" s="4">
        <f t="shared" si="0"/>
        <v>0</v>
      </c>
      <c r="F32" s="4">
        <f t="shared" si="2"/>
        <v>0</v>
      </c>
      <c r="G32" s="11"/>
      <c r="H32" s="10"/>
      <c r="I32" s="10"/>
      <c r="J32" s="10"/>
      <c r="K32" s="10"/>
      <c r="L32" s="12"/>
      <c r="N32" s="38"/>
    </row>
    <row r="33" spans="2:14" ht="18.75">
      <c r="B33" s="2" t="s">
        <v>58</v>
      </c>
      <c r="C33" s="3" t="s">
        <v>59</v>
      </c>
      <c r="D33" s="27">
        <v>77.1875</v>
      </c>
      <c r="E33" s="4">
        <f t="shared" si="0"/>
        <v>0</v>
      </c>
      <c r="F33" s="4">
        <f t="shared" si="2"/>
        <v>0</v>
      </c>
      <c r="G33" s="11"/>
      <c r="H33" s="10"/>
      <c r="I33" s="10"/>
      <c r="J33" s="10"/>
      <c r="K33" s="10"/>
      <c r="L33" s="12"/>
      <c r="N33" s="38"/>
    </row>
    <row r="34" spans="2:14" ht="18.75">
      <c r="B34" s="2" t="s">
        <v>60</v>
      </c>
      <c r="C34" s="3" t="s">
        <v>61</v>
      </c>
      <c r="D34" s="27">
        <v>201.875</v>
      </c>
      <c r="E34" s="4">
        <f t="shared" si="0"/>
        <v>0</v>
      </c>
      <c r="F34" s="4">
        <f t="shared" si="2"/>
        <v>0</v>
      </c>
      <c r="G34" s="11"/>
      <c r="H34" s="10"/>
      <c r="I34" s="10"/>
      <c r="J34" s="10"/>
      <c r="K34" s="10"/>
      <c r="L34" s="12"/>
      <c r="N34" s="38"/>
    </row>
    <row r="35" spans="2:14" ht="18.75">
      <c r="B35" s="2" t="s">
        <v>62</v>
      </c>
      <c r="C35" s="3" t="s">
        <v>63</v>
      </c>
      <c r="D35" s="27">
        <v>65.3125</v>
      </c>
      <c r="E35" s="4">
        <f t="shared" si="0"/>
        <v>0</v>
      </c>
      <c r="F35" s="4">
        <f t="shared" si="2"/>
        <v>0</v>
      </c>
      <c r="G35" s="11"/>
      <c r="H35" s="10"/>
      <c r="I35" s="10"/>
      <c r="J35" s="10"/>
      <c r="K35" s="10"/>
      <c r="L35" s="12"/>
      <c r="N35" s="38"/>
    </row>
    <row r="36" spans="2:14" ht="18.75">
      <c r="B36" s="2" t="s">
        <v>64</v>
      </c>
      <c r="C36" s="3" t="s">
        <v>65</v>
      </c>
      <c r="D36" s="27">
        <v>59.375</v>
      </c>
      <c r="E36" s="4">
        <f t="shared" si="0"/>
        <v>0</v>
      </c>
      <c r="F36" s="4">
        <f t="shared" si="2"/>
        <v>0</v>
      </c>
      <c r="G36" s="11"/>
      <c r="H36" s="10"/>
      <c r="I36" s="10"/>
      <c r="J36" s="10"/>
      <c r="K36" s="10"/>
      <c r="L36" s="12"/>
      <c r="N36" s="38"/>
    </row>
    <row r="37" spans="2:14" ht="18.75">
      <c r="B37" s="2" t="s">
        <v>66</v>
      </c>
      <c r="C37" s="3" t="s">
        <v>67</v>
      </c>
      <c r="D37" s="27">
        <v>77.1875</v>
      </c>
      <c r="E37" s="4">
        <f t="shared" si="0"/>
        <v>0</v>
      </c>
      <c r="F37" s="4">
        <f t="shared" si="2"/>
        <v>0</v>
      </c>
      <c r="G37" s="11"/>
      <c r="H37" s="10"/>
      <c r="I37" s="10"/>
      <c r="J37" s="10"/>
      <c r="K37" s="10"/>
      <c r="L37" s="12"/>
      <c r="N37" s="38"/>
    </row>
    <row r="38" spans="2:14" ht="18.75">
      <c r="B38" s="2" t="s">
        <v>68</v>
      </c>
      <c r="C38" s="3" t="s">
        <v>69</v>
      </c>
      <c r="D38" s="27">
        <v>83.125</v>
      </c>
      <c r="E38" s="4">
        <f t="shared" si="0"/>
        <v>0</v>
      </c>
      <c r="F38" s="4">
        <f t="shared" si="2"/>
        <v>0</v>
      </c>
      <c r="G38" s="11"/>
      <c r="H38" s="10"/>
      <c r="I38" s="10"/>
      <c r="J38" s="10"/>
      <c r="K38" s="10"/>
      <c r="L38" s="12"/>
      <c r="N38" s="38"/>
    </row>
    <row r="39" spans="2:14" ht="18.75">
      <c r="B39" s="2" t="s">
        <v>70</v>
      </c>
      <c r="C39" s="3" t="s">
        <v>71</v>
      </c>
      <c r="D39" s="27">
        <v>136.5625</v>
      </c>
      <c r="E39" s="4">
        <f t="shared" si="0"/>
        <v>0</v>
      </c>
      <c r="F39" s="4">
        <f t="shared" si="2"/>
        <v>0</v>
      </c>
      <c r="G39" s="11"/>
      <c r="H39" s="10"/>
      <c r="I39" s="10"/>
      <c r="J39" s="10"/>
      <c r="K39" s="10"/>
      <c r="L39" s="12"/>
      <c r="N39" s="38"/>
    </row>
    <row r="40" spans="2:14" ht="18.75">
      <c r="B40" s="2" t="s">
        <v>72</v>
      </c>
      <c r="C40" s="3" t="s">
        <v>73</v>
      </c>
      <c r="D40" s="27">
        <v>83.125</v>
      </c>
      <c r="E40" s="4">
        <f t="shared" si="0"/>
        <v>0</v>
      </c>
      <c r="F40" s="4">
        <f t="shared" si="2"/>
        <v>0</v>
      </c>
      <c r="G40" s="11"/>
      <c r="H40" s="10"/>
      <c r="I40" s="10"/>
      <c r="J40" s="10"/>
      <c r="K40" s="10"/>
      <c r="L40" s="12"/>
      <c r="N40" s="38"/>
    </row>
    <row r="41" spans="2:14" ht="18.75">
      <c r="B41" s="2" t="s">
        <v>74</v>
      </c>
      <c r="C41" s="3" t="s">
        <v>75</v>
      </c>
      <c r="D41" s="27">
        <v>83.125</v>
      </c>
      <c r="E41" s="4">
        <f t="shared" si="0"/>
        <v>0</v>
      </c>
      <c r="F41" s="4">
        <f t="shared" si="2"/>
        <v>0</v>
      </c>
      <c r="G41" s="11"/>
      <c r="H41" s="10"/>
      <c r="I41" s="10"/>
      <c r="J41" s="10"/>
      <c r="K41" s="10"/>
      <c r="L41" s="12"/>
      <c r="N41" s="38"/>
    </row>
    <row r="42" spans="2:14" ht="18.75">
      <c r="B42" s="2" t="s">
        <v>76</v>
      </c>
      <c r="C42" s="3" t="s">
        <v>77</v>
      </c>
      <c r="D42" s="27">
        <v>95</v>
      </c>
      <c r="E42" s="4">
        <f t="shared" si="0"/>
        <v>0</v>
      </c>
      <c r="F42" s="4">
        <f t="shared" si="2"/>
        <v>0</v>
      </c>
      <c r="G42" s="11"/>
      <c r="H42" s="10"/>
      <c r="I42" s="10"/>
      <c r="J42" s="10"/>
      <c r="K42" s="10"/>
      <c r="L42" s="12"/>
      <c r="N42" s="38"/>
    </row>
    <row r="43" spans="2:14" ht="18.75">
      <c r="B43" s="2" t="s">
        <v>78</v>
      </c>
      <c r="C43" s="3" t="s">
        <v>79</v>
      </c>
      <c r="D43" s="27">
        <v>89.0625</v>
      </c>
      <c r="E43" s="4">
        <f t="shared" si="0"/>
        <v>0</v>
      </c>
      <c r="F43" s="4">
        <f t="shared" si="2"/>
        <v>0</v>
      </c>
      <c r="G43" s="11"/>
      <c r="H43" s="10"/>
      <c r="I43" s="10"/>
      <c r="J43" s="10"/>
      <c r="K43" s="10"/>
      <c r="L43" s="12"/>
      <c r="N43" s="38"/>
    </row>
    <row r="44" spans="2:14" ht="18.75">
      <c r="B44" s="2" t="s">
        <v>80</v>
      </c>
      <c r="C44" s="3" t="s">
        <v>81</v>
      </c>
      <c r="D44" s="27">
        <v>237.5</v>
      </c>
      <c r="E44" s="4">
        <f t="shared" si="0"/>
        <v>0</v>
      </c>
      <c r="F44" s="4">
        <f t="shared" si="2"/>
        <v>0</v>
      </c>
      <c r="G44" s="11"/>
      <c r="H44" s="10"/>
      <c r="I44" s="10"/>
      <c r="J44" s="10"/>
      <c r="K44" s="10"/>
      <c r="L44" s="12"/>
      <c r="N44" s="38"/>
    </row>
    <row r="45" spans="2:14" ht="18.75">
      <c r="B45" s="2" t="s">
        <v>82</v>
      </c>
      <c r="C45" s="3" t="s">
        <v>83</v>
      </c>
      <c r="D45" s="27">
        <v>100.9375</v>
      </c>
      <c r="E45" s="4">
        <f t="shared" si="0"/>
        <v>0</v>
      </c>
      <c r="F45" s="4">
        <f t="shared" si="2"/>
        <v>0</v>
      </c>
      <c r="G45" s="11"/>
      <c r="H45" s="10"/>
      <c r="I45" s="10"/>
      <c r="J45" s="10"/>
      <c r="K45" s="10"/>
      <c r="L45" s="12"/>
      <c r="N45" s="38"/>
    </row>
    <row r="46" spans="2:14" ht="18.75">
      <c r="B46" s="2" t="s">
        <v>84</v>
      </c>
      <c r="C46" s="3" t="s">
        <v>85</v>
      </c>
      <c r="D46" s="27">
        <v>148.4375</v>
      </c>
      <c r="E46" s="4">
        <f t="shared" si="0"/>
        <v>0</v>
      </c>
      <c r="F46" s="4">
        <f t="shared" si="2"/>
        <v>0</v>
      </c>
      <c r="G46" s="11"/>
      <c r="H46" s="10"/>
      <c r="I46" s="10"/>
      <c r="J46" s="10"/>
      <c r="K46" s="10"/>
      <c r="L46" s="12"/>
      <c r="N46" s="38"/>
    </row>
    <row r="47" spans="2:14" ht="18.75">
      <c r="B47" s="2" t="s">
        <v>86</v>
      </c>
      <c r="C47" s="3" t="s">
        <v>87</v>
      </c>
      <c r="D47" s="27">
        <v>332.5</v>
      </c>
      <c r="E47" s="4">
        <f t="shared" si="0"/>
        <v>0</v>
      </c>
      <c r="F47" s="4">
        <f t="shared" si="2"/>
        <v>0</v>
      </c>
      <c r="G47" s="11"/>
      <c r="H47" s="10"/>
      <c r="I47" s="10"/>
      <c r="J47" s="10"/>
      <c r="K47" s="10"/>
      <c r="L47" s="12"/>
      <c r="N47" s="38"/>
    </row>
    <row r="48" spans="2:14" ht="18.75">
      <c r="B48" s="2" t="s">
        <v>88</v>
      </c>
      <c r="C48" s="3" t="s">
        <v>89</v>
      </c>
      <c r="D48" s="27">
        <v>195.9375</v>
      </c>
      <c r="E48" s="4">
        <f t="shared" si="0"/>
        <v>0</v>
      </c>
      <c r="F48" s="4">
        <f t="shared" si="2"/>
        <v>0</v>
      </c>
      <c r="G48" s="11"/>
      <c r="H48" s="10"/>
      <c r="I48" s="10"/>
      <c r="J48" s="10"/>
      <c r="K48" s="10"/>
      <c r="L48" s="12"/>
      <c r="N48" s="38"/>
    </row>
    <row r="49" spans="2:14" ht="18.75">
      <c r="B49" s="2" t="s">
        <v>90</v>
      </c>
      <c r="C49" s="3" t="s">
        <v>91</v>
      </c>
      <c r="D49" s="27">
        <v>190</v>
      </c>
      <c r="E49" s="4">
        <f t="shared" si="0"/>
        <v>0</v>
      </c>
      <c r="F49" s="4">
        <f t="shared" si="2"/>
        <v>0</v>
      </c>
      <c r="G49" s="11"/>
      <c r="H49" s="10"/>
      <c r="I49" s="10"/>
      <c r="J49" s="10"/>
      <c r="K49" s="10"/>
      <c r="L49" s="12"/>
      <c r="N49" s="38"/>
    </row>
    <row r="50" spans="2:14" ht="18.75">
      <c r="B50" s="2" t="s">
        <v>92</v>
      </c>
      <c r="C50" s="3" t="s">
        <v>93</v>
      </c>
      <c r="D50" s="27">
        <v>83.125</v>
      </c>
      <c r="E50" s="4">
        <f t="shared" si="0"/>
        <v>0</v>
      </c>
      <c r="F50" s="4">
        <f t="shared" si="2"/>
        <v>0</v>
      </c>
      <c r="G50" s="11"/>
      <c r="H50" s="10"/>
      <c r="I50" s="10"/>
      <c r="J50" s="10"/>
      <c r="K50" s="10"/>
      <c r="L50" s="12"/>
      <c r="N50" s="38"/>
    </row>
    <row r="51" spans="2:14" ht="18.75">
      <c r="B51" s="2" t="s">
        <v>94</v>
      </c>
      <c r="C51" s="3" t="s">
        <v>95</v>
      </c>
      <c r="D51" s="27">
        <v>184.0625</v>
      </c>
      <c r="E51" s="4">
        <f t="shared" si="0"/>
        <v>0</v>
      </c>
      <c r="F51" s="4">
        <f t="shared" si="2"/>
        <v>0</v>
      </c>
      <c r="G51" s="11"/>
      <c r="H51" s="10"/>
      <c r="I51" s="10"/>
      <c r="J51" s="10"/>
      <c r="K51" s="10"/>
      <c r="L51" s="12"/>
      <c r="N51" s="38"/>
    </row>
    <row r="52" spans="2:14" ht="18.75">
      <c r="B52" s="2" t="s">
        <v>96</v>
      </c>
      <c r="C52" s="3" t="s">
        <v>97</v>
      </c>
      <c r="D52" s="27">
        <v>89.0625</v>
      </c>
      <c r="E52" s="4">
        <f t="shared" si="0"/>
        <v>0</v>
      </c>
      <c r="F52" s="4">
        <f t="shared" si="2"/>
        <v>0</v>
      </c>
      <c r="G52" s="11"/>
      <c r="H52" s="10"/>
      <c r="I52" s="10"/>
      <c r="J52" s="10"/>
      <c r="K52" s="10"/>
      <c r="L52" s="12"/>
      <c r="N52" s="38"/>
    </row>
    <row r="53" spans="2:14" ht="18.75">
      <c r="B53" s="2" t="s">
        <v>98</v>
      </c>
      <c r="C53" s="3" t="s">
        <v>99</v>
      </c>
      <c r="D53" s="27">
        <v>95</v>
      </c>
      <c r="E53" s="4">
        <f t="shared" si="0"/>
        <v>0</v>
      </c>
      <c r="F53" s="4">
        <f t="shared" si="2"/>
        <v>0</v>
      </c>
      <c r="G53" s="11"/>
      <c r="H53" s="10"/>
      <c r="I53" s="10"/>
      <c r="J53" s="10"/>
      <c r="K53" s="10"/>
      <c r="L53" s="12"/>
      <c r="N53" s="38"/>
    </row>
    <row r="54" spans="2:14" ht="18.75">
      <c r="B54" s="2" t="s">
        <v>100</v>
      </c>
      <c r="C54" s="3" t="s">
        <v>101</v>
      </c>
      <c r="D54" s="27">
        <v>95</v>
      </c>
      <c r="E54" s="4">
        <f t="shared" si="0"/>
        <v>0</v>
      </c>
      <c r="F54" s="4">
        <f t="shared" si="2"/>
        <v>0</v>
      </c>
      <c r="G54" s="11"/>
      <c r="H54" s="10"/>
      <c r="I54" s="10"/>
      <c r="J54" s="10"/>
      <c r="K54" s="10"/>
      <c r="L54" s="12"/>
      <c r="N54" s="38"/>
    </row>
    <row r="55" spans="2:14" ht="18.75">
      <c r="B55" s="2" t="s">
        <v>102</v>
      </c>
      <c r="C55" s="3" t="s">
        <v>103</v>
      </c>
      <c r="D55" s="27">
        <v>89.0625</v>
      </c>
      <c r="E55" s="4">
        <f t="shared" si="0"/>
        <v>0</v>
      </c>
      <c r="F55" s="4">
        <f t="shared" si="2"/>
        <v>0</v>
      </c>
      <c r="G55" s="11"/>
      <c r="H55" s="10"/>
      <c r="I55" s="10"/>
      <c r="J55" s="10"/>
      <c r="K55" s="10"/>
      <c r="L55" s="12"/>
      <c r="N55" s="38"/>
    </row>
    <row r="56" spans="2:14" ht="18.75">
      <c r="B56" s="2" t="s">
        <v>104</v>
      </c>
      <c r="C56" s="3" t="s">
        <v>105</v>
      </c>
      <c r="D56" s="27">
        <v>362.1875</v>
      </c>
      <c r="E56" s="4">
        <f t="shared" si="0"/>
        <v>0</v>
      </c>
      <c r="F56" s="4">
        <f t="shared" si="2"/>
        <v>0</v>
      </c>
      <c r="G56" s="11"/>
      <c r="H56" s="10"/>
      <c r="I56" s="10"/>
      <c r="J56" s="10"/>
      <c r="K56" s="10"/>
      <c r="L56" s="12"/>
      <c r="N56" s="38"/>
    </row>
    <row r="57" spans="2:14" ht="18.75">
      <c r="B57" s="2" t="s">
        <v>106</v>
      </c>
      <c r="C57" s="3" t="s">
        <v>107</v>
      </c>
      <c r="D57" s="27">
        <v>362.1875</v>
      </c>
      <c r="E57" s="4">
        <f t="shared" si="0"/>
        <v>0</v>
      </c>
      <c r="F57" s="4">
        <f t="shared" si="2"/>
        <v>0</v>
      </c>
      <c r="G57" s="11"/>
      <c r="H57" s="10"/>
      <c r="I57" s="10"/>
      <c r="J57" s="10"/>
      <c r="K57" s="10"/>
      <c r="L57" s="12"/>
      <c r="N57" s="38"/>
    </row>
    <row r="58" spans="2:14" ht="18.75">
      <c r="B58" s="2" t="s">
        <v>108</v>
      </c>
      <c r="C58" s="3" t="s">
        <v>109</v>
      </c>
      <c r="D58" s="27">
        <v>332.5</v>
      </c>
      <c r="E58" s="4">
        <f t="shared" si="0"/>
        <v>0</v>
      </c>
      <c r="F58" s="4">
        <f t="shared" si="2"/>
        <v>0</v>
      </c>
      <c r="G58" s="11"/>
      <c r="H58" s="10"/>
      <c r="I58" s="10"/>
      <c r="J58" s="10"/>
      <c r="K58" s="10"/>
      <c r="L58" s="12"/>
      <c r="N58" s="38"/>
    </row>
    <row r="59" spans="2:14" ht="18.75">
      <c r="B59" s="2" t="s">
        <v>110</v>
      </c>
      <c r="C59" s="3" t="s">
        <v>111</v>
      </c>
      <c r="D59" s="27">
        <v>332.5</v>
      </c>
      <c r="E59" s="4">
        <f t="shared" si="0"/>
        <v>0</v>
      </c>
      <c r="F59" s="4">
        <f t="shared" si="2"/>
        <v>0</v>
      </c>
      <c r="G59" s="11"/>
      <c r="H59" s="10"/>
      <c r="I59" s="10"/>
      <c r="J59" s="10"/>
      <c r="K59" s="10"/>
      <c r="L59" s="12"/>
      <c r="N59" s="38"/>
    </row>
    <row r="60" spans="2:14" ht="18.75">
      <c r="B60" s="2" t="s">
        <v>112</v>
      </c>
      <c r="C60" s="3" t="s">
        <v>113</v>
      </c>
      <c r="D60" s="27">
        <v>184.0625</v>
      </c>
      <c r="E60" s="4">
        <f t="shared" si="0"/>
        <v>0</v>
      </c>
      <c r="F60" s="4">
        <f t="shared" si="2"/>
        <v>0</v>
      </c>
      <c r="G60" s="11"/>
      <c r="H60" s="10"/>
      <c r="I60" s="10"/>
      <c r="J60" s="10"/>
      <c r="K60" s="10"/>
      <c r="L60" s="12"/>
      <c r="N60" s="38"/>
    </row>
    <row r="61" spans="2:14" ht="18.75">
      <c r="B61" s="2" t="s">
        <v>114</v>
      </c>
      <c r="C61" s="3" t="s">
        <v>115</v>
      </c>
      <c r="D61" s="27">
        <v>184.0625</v>
      </c>
      <c r="E61" s="4">
        <f t="shared" si="0"/>
        <v>0</v>
      </c>
      <c r="F61" s="4">
        <f t="shared" si="2"/>
        <v>0</v>
      </c>
      <c r="G61" s="11"/>
      <c r="H61" s="10"/>
      <c r="I61" s="10"/>
      <c r="J61" s="10"/>
      <c r="K61" s="10"/>
      <c r="L61" s="12"/>
      <c r="N61" s="38"/>
    </row>
    <row r="62" spans="2:14" ht="18.75">
      <c r="B62" s="2" t="s">
        <v>116</v>
      </c>
      <c r="C62" s="3" t="s">
        <v>117</v>
      </c>
      <c r="D62" s="27">
        <v>184.0625</v>
      </c>
      <c r="E62" s="4">
        <f t="shared" si="0"/>
        <v>0</v>
      </c>
      <c r="F62" s="4">
        <f t="shared" si="2"/>
        <v>0</v>
      </c>
      <c r="G62" s="11"/>
      <c r="H62" s="10"/>
      <c r="I62" s="10"/>
      <c r="J62" s="10"/>
      <c r="K62" s="10"/>
      <c r="L62" s="12"/>
      <c r="N62" s="38"/>
    </row>
    <row r="63" spans="2:14" ht="18.75">
      <c r="B63" s="2" t="s">
        <v>118</v>
      </c>
      <c r="C63" s="3" t="s">
        <v>119</v>
      </c>
      <c r="D63" s="27">
        <v>184.0625</v>
      </c>
      <c r="E63" s="4">
        <f t="shared" si="0"/>
        <v>0</v>
      </c>
      <c r="F63" s="4">
        <f t="shared" si="2"/>
        <v>0</v>
      </c>
      <c r="G63" s="11"/>
      <c r="H63" s="10"/>
      <c r="I63" s="10"/>
      <c r="J63" s="10"/>
      <c r="K63" s="10"/>
      <c r="L63" s="12"/>
      <c r="N63" s="38"/>
    </row>
    <row r="64" spans="2:14" ht="18.75">
      <c r="B64" s="2" t="s">
        <v>120</v>
      </c>
      <c r="C64" s="3" t="s">
        <v>121</v>
      </c>
      <c r="D64" s="27">
        <v>184.0625</v>
      </c>
      <c r="E64" s="4">
        <f t="shared" si="0"/>
        <v>0</v>
      </c>
      <c r="F64" s="4">
        <f t="shared" si="2"/>
        <v>0</v>
      </c>
      <c r="G64" s="11"/>
      <c r="H64" s="10"/>
      <c r="I64" s="10"/>
      <c r="J64" s="10"/>
      <c r="K64" s="10"/>
      <c r="L64" s="12"/>
      <c r="N64" s="38"/>
    </row>
    <row r="65" spans="2:14" ht="18.75">
      <c r="B65" s="2" t="s">
        <v>122</v>
      </c>
      <c r="C65" s="3" t="s">
        <v>123</v>
      </c>
      <c r="D65" s="27">
        <v>184.0625</v>
      </c>
      <c r="E65" s="4">
        <f t="shared" si="0"/>
        <v>0</v>
      </c>
      <c r="F65" s="4">
        <f t="shared" si="2"/>
        <v>0</v>
      </c>
      <c r="G65" s="11"/>
      <c r="H65" s="10"/>
      <c r="I65" s="10"/>
      <c r="J65" s="10"/>
      <c r="K65" s="10"/>
      <c r="L65" s="12"/>
      <c r="N65" s="38"/>
    </row>
    <row r="66" spans="2:14" ht="18.75">
      <c r="B66" s="2" t="s">
        <v>124</v>
      </c>
      <c r="C66" s="3" t="s">
        <v>125</v>
      </c>
      <c r="D66" s="27">
        <v>77.1875</v>
      </c>
      <c r="E66" s="4">
        <f t="shared" si="0"/>
        <v>0</v>
      </c>
      <c r="F66" s="4">
        <f t="shared" si="2"/>
        <v>0</v>
      </c>
      <c r="G66" s="11"/>
      <c r="H66" s="10"/>
      <c r="I66" s="10"/>
      <c r="J66" s="10"/>
      <c r="K66" s="10"/>
      <c r="L66" s="12"/>
      <c r="N66" s="38"/>
    </row>
    <row r="67" spans="2:14" ht="18.75">
      <c r="B67" s="2" t="s">
        <v>126</v>
      </c>
      <c r="C67" s="3" t="s">
        <v>127</v>
      </c>
      <c r="D67" s="27">
        <v>106.875</v>
      </c>
      <c r="E67" s="4">
        <f t="shared" si="0"/>
        <v>0</v>
      </c>
      <c r="F67" s="4">
        <f t="shared" si="2"/>
        <v>0</v>
      </c>
      <c r="G67" s="11"/>
      <c r="H67" s="10"/>
      <c r="I67" s="10"/>
      <c r="J67" s="10"/>
      <c r="K67" s="10"/>
      <c r="L67" s="12"/>
      <c r="N67" s="38"/>
    </row>
    <row r="68" spans="2:14" ht="18.75">
      <c r="B68" s="2" t="s">
        <v>128</v>
      </c>
      <c r="C68" s="3" t="s">
        <v>129</v>
      </c>
      <c r="D68" s="27">
        <v>273.125</v>
      </c>
      <c r="E68" s="4">
        <f t="shared" si="0"/>
        <v>0</v>
      </c>
      <c r="F68" s="4">
        <f t="shared" si="2"/>
        <v>0</v>
      </c>
      <c r="G68" s="11"/>
      <c r="H68" s="10"/>
      <c r="I68" s="10"/>
      <c r="J68" s="10"/>
      <c r="K68" s="10"/>
      <c r="L68" s="12"/>
      <c r="N68" s="38"/>
    </row>
    <row r="69" spans="2:14" ht="18.75">
      <c r="B69" s="2" t="s">
        <v>130</v>
      </c>
      <c r="C69" s="3" t="s">
        <v>131</v>
      </c>
      <c r="D69" s="27">
        <v>178.125</v>
      </c>
      <c r="E69" s="4">
        <f t="shared" si="0"/>
        <v>0</v>
      </c>
      <c r="F69" s="4">
        <f t="shared" si="2"/>
        <v>0</v>
      </c>
      <c r="G69" s="11"/>
      <c r="H69" s="10"/>
      <c r="I69" s="10"/>
      <c r="J69" s="10"/>
      <c r="K69" s="10"/>
      <c r="L69" s="12"/>
      <c r="N69" s="38"/>
    </row>
    <row r="70" spans="2:14" ht="18.75">
      <c r="B70" s="2" t="s">
        <v>132</v>
      </c>
      <c r="C70" s="3" t="s">
        <v>133</v>
      </c>
      <c r="D70" s="27">
        <v>195.9375</v>
      </c>
      <c r="E70" s="4">
        <f t="shared" si="0"/>
        <v>0</v>
      </c>
      <c r="F70" s="4">
        <f t="shared" si="2"/>
        <v>0</v>
      </c>
      <c r="G70" s="11"/>
      <c r="H70" s="10"/>
      <c r="I70" s="10"/>
      <c r="J70" s="10"/>
      <c r="K70" s="10"/>
      <c r="L70" s="12"/>
      <c r="N70" s="38"/>
    </row>
    <row r="71" spans="2:14" ht="18.75">
      <c r="B71" s="2" t="s">
        <v>134</v>
      </c>
      <c r="C71" s="3" t="s">
        <v>135</v>
      </c>
      <c r="D71" s="27">
        <v>190</v>
      </c>
      <c r="E71" s="4">
        <f t="shared" si="0"/>
        <v>0</v>
      </c>
      <c r="F71" s="4">
        <f t="shared" si="2"/>
        <v>0</v>
      </c>
      <c r="G71" s="11"/>
      <c r="H71" s="10"/>
      <c r="I71" s="10"/>
      <c r="J71" s="10"/>
      <c r="K71" s="10"/>
      <c r="L71" s="12"/>
      <c r="N71" s="38"/>
    </row>
    <row r="72" spans="2:14" ht="18.75">
      <c r="B72" s="2" t="s">
        <v>136</v>
      </c>
      <c r="C72" s="3" t="s">
        <v>137</v>
      </c>
      <c r="D72" s="27">
        <v>273.125</v>
      </c>
      <c r="E72" s="4">
        <f aca="true" t="shared" si="3" ref="E72:E81">SUM(G72:L72)</f>
        <v>0</v>
      </c>
      <c r="F72" s="4">
        <f t="shared" si="2"/>
        <v>0</v>
      </c>
      <c r="G72" s="11"/>
      <c r="H72" s="10"/>
      <c r="I72" s="10"/>
      <c r="J72" s="10"/>
      <c r="K72" s="10"/>
      <c r="L72" s="12"/>
      <c r="N72" s="38"/>
    </row>
    <row r="73" spans="2:14" ht="18.75">
      <c r="B73" s="2" t="s">
        <v>138</v>
      </c>
      <c r="C73" s="3" t="s">
        <v>139</v>
      </c>
      <c r="D73" s="27">
        <v>285</v>
      </c>
      <c r="E73" s="4">
        <f t="shared" si="3"/>
        <v>0</v>
      </c>
      <c r="F73" s="4">
        <f t="shared" si="2"/>
        <v>0</v>
      </c>
      <c r="G73" s="11"/>
      <c r="H73" s="10"/>
      <c r="I73" s="10"/>
      <c r="J73" s="10"/>
      <c r="K73" s="10"/>
      <c r="L73" s="12"/>
      <c r="N73" s="38"/>
    </row>
    <row r="74" spans="2:14" ht="18.75">
      <c r="B74" s="2" t="s">
        <v>140</v>
      </c>
      <c r="C74" s="3" t="s">
        <v>141</v>
      </c>
      <c r="D74" s="27">
        <v>368.125</v>
      </c>
      <c r="E74" s="4">
        <f t="shared" si="3"/>
        <v>0</v>
      </c>
      <c r="F74" s="4">
        <f t="shared" si="2"/>
        <v>0</v>
      </c>
      <c r="G74" s="11"/>
      <c r="H74" s="10"/>
      <c r="I74" s="10"/>
      <c r="J74" s="10"/>
      <c r="K74" s="10"/>
      <c r="L74" s="12"/>
      <c r="N74" s="38"/>
    </row>
    <row r="75" spans="2:14" ht="18.75">
      <c r="B75" s="2" t="s">
        <v>142</v>
      </c>
      <c r="C75" s="3" t="s">
        <v>178</v>
      </c>
      <c r="D75" s="27">
        <v>273.125</v>
      </c>
      <c r="E75" s="4">
        <f t="shared" si="3"/>
        <v>0</v>
      </c>
      <c r="F75" s="4">
        <f t="shared" si="2"/>
        <v>0</v>
      </c>
      <c r="G75" s="11"/>
      <c r="H75" s="10"/>
      <c r="I75" s="10"/>
      <c r="J75" s="10"/>
      <c r="K75" s="10"/>
      <c r="L75" s="12"/>
      <c r="N75" s="38"/>
    </row>
    <row r="76" spans="2:14" ht="18.75">
      <c r="B76" s="2" t="s">
        <v>143</v>
      </c>
      <c r="C76" s="3" t="s">
        <v>144</v>
      </c>
      <c r="D76" s="27">
        <v>285</v>
      </c>
      <c r="E76" s="4">
        <f t="shared" si="3"/>
        <v>0</v>
      </c>
      <c r="F76" s="4">
        <f t="shared" si="2"/>
        <v>0</v>
      </c>
      <c r="G76" s="11"/>
      <c r="H76" s="10"/>
      <c r="I76" s="10"/>
      <c r="J76" s="10"/>
      <c r="K76" s="10"/>
      <c r="L76" s="12"/>
      <c r="N76" s="38"/>
    </row>
    <row r="77" spans="2:14" ht="18.75">
      <c r="B77" s="2" t="s">
        <v>145</v>
      </c>
      <c r="C77" s="3" t="s">
        <v>146</v>
      </c>
      <c r="D77" s="27">
        <v>261.25</v>
      </c>
      <c r="E77" s="4">
        <f t="shared" si="3"/>
        <v>0</v>
      </c>
      <c r="F77" s="4">
        <f t="shared" si="2"/>
        <v>0</v>
      </c>
      <c r="G77" s="11"/>
      <c r="H77" s="10"/>
      <c r="I77" s="10"/>
      <c r="J77" s="10"/>
      <c r="K77" s="10"/>
      <c r="L77" s="12"/>
      <c r="N77" s="38"/>
    </row>
    <row r="78" spans="2:14" ht="18.75">
      <c r="B78" s="17" t="s">
        <v>147</v>
      </c>
      <c r="C78" s="3" t="s">
        <v>148</v>
      </c>
      <c r="D78" s="27">
        <v>261.25</v>
      </c>
      <c r="E78" s="4">
        <f t="shared" si="3"/>
        <v>0</v>
      </c>
      <c r="F78" s="4">
        <f>_xlfn.IFERROR(E78*D78,"")</f>
        <v>0</v>
      </c>
      <c r="G78" s="11"/>
      <c r="H78" s="10"/>
      <c r="I78" s="10"/>
      <c r="J78" s="10"/>
      <c r="K78" s="10"/>
      <c r="L78" s="12"/>
      <c r="N78" s="38"/>
    </row>
    <row r="79" spans="2:14" ht="18.75">
      <c r="B79" s="2" t="s">
        <v>165</v>
      </c>
      <c r="C79" s="15" t="s">
        <v>168</v>
      </c>
      <c r="D79" s="28">
        <v>184.0625</v>
      </c>
      <c r="E79" s="4">
        <f t="shared" si="3"/>
        <v>0</v>
      </c>
      <c r="F79" s="4">
        <f>_xlfn.IFERROR(E79*D79,"")</f>
        <v>0</v>
      </c>
      <c r="G79" s="11"/>
      <c r="H79" s="10"/>
      <c r="I79" s="10"/>
      <c r="J79" s="10"/>
      <c r="K79" s="10"/>
      <c r="L79" s="12"/>
      <c r="N79" s="38"/>
    </row>
    <row r="80" spans="2:14" ht="18.75">
      <c r="B80" s="18" t="s">
        <v>166</v>
      </c>
      <c r="C80" s="19" t="s">
        <v>169</v>
      </c>
      <c r="D80" s="29">
        <v>184.0625</v>
      </c>
      <c r="E80" s="4">
        <f t="shared" si="3"/>
        <v>0</v>
      </c>
      <c r="F80" s="4">
        <f>_xlfn.IFERROR(E80*D80,"")</f>
        <v>0</v>
      </c>
      <c r="G80" s="20"/>
      <c r="H80" s="21"/>
      <c r="I80" s="21"/>
      <c r="J80" s="21"/>
      <c r="K80" s="21"/>
      <c r="L80" s="22"/>
      <c r="N80" s="38"/>
    </row>
    <row r="81" spans="2:14" ht="19.5" thickBot="1">
      <c r="B81" s="23" t="s">
        <v>167</v>
      </c>
      <c r="C81" s="6" t="s">
        <v>170</v>
      </c>
      <c r="D81" s="30">
        <v>356.25</v>
      </c>
      <c r="E81" s="5">
        <f t="shared" si="3"/>
        <v>0</v>
      </c>
      <c r="F81" s="5">
        <f>_xlfn.IFERROR(E81*D81,"")</f>
        <v>0</v>
      </c>
      <c r="G81" s="24"/>
      <c r="H81" s="25"/>
      <c r="I81" s="25"/>
      <c r="J81" s="25"/>
      <c r="K81" s="25"/>
      <c r="L81" s="26"/>
      <c r="N81" s="38"/>
    </row>
    <row r="82" spans="7:12" ht="15.75" thickBot="1">
      <c r="G82" s="13">
        <f aca="true" t="shared" si="4" ref="G82:L82">SUM(G7:G81)</f>
        <v>1</v>
      </c>
      <c r="H82" s="13">
        <f t="shared" si="4"/>
        <v>1</v>
      </c>
      <c r="I82" s="13">
        <f t="shared" si="4"/>
        <v>1</v>
      </c>
      <c r="J82" s="13">
        <f t="shared" si="4"/>
        <v>0</v>
      </c>
      <c r="K82" s="13">
        <f t="shared" si="4"/>
        <v>0</v>
      </c>
      <c r="L82" s="13">
        <f t="shared" si="4"/>
        <v>0</v>
      </c>
    </row>
    <row r="83" spans="3:6" ht="15" customHeight="1">
      <c r="C83" s="62" t="s">
        <v>173</v>
      </c>
      <c r="D83" s="63"/>
      <c r="E83" s="58">
        <f>SUM(E7:E81)</f>
        <v>3</v>
      </c>
      <c r="F83" s="60">
        <f>SUM(F7:F81)</f>
        <v>249.375</v>
      </c>
    </row>
    <row r="84" spans="3:6" ht="14.25" customHeight="1" thickBot="1">
      <c r="C84" s="64"/>
      <c r="D84" s="65"/>
      <c r="E84" s="59"/>
      <c r="F84" s="61"/>
    </row>
    <row r="85" spans="3:6" ht="15" customHeight="1">
      <c r="C85" s="62" t="s">
        <v>174</v>
      </c>
      <c r="D85" s="63"/>
      <c r="E85" s="58" t="s">
        <v>164</v>
      </c>
      <c r="F85" s="60" t="str">
        <f>IF(E85="ДА ",F83*0.05,"0")</f>
        <v>0</v>
      </c>
    </row>
    <row r="86" spans="3:6" ht="9.75" customHeight="1" thickBot="1">
      <c r="C86" s="64"/>
      <c r="D86" s="65"/>
      <c r="E86" s="59"/>
      <c r="F86" s="61"/>
    </row>
    <row r="87" spans="3:6" ht="15" customHeight="1">
      <c r="C87" s="62" t="s">
        <v>175</v>
      </c>
      <c r="D87" s="63"/>
      <c r="E87" s="76">
        <v>0.05</v>
      </c>
      <c r="F87" s="60" t="str">
        <f>IF(F83&gt;=5000,F83*0.05,"0")</f>
        <v>0</v>
      </c>
    </row>
    <row r="88" spans="3:6" ht="11.25" customHeight="1" thickBot="1">
      <c r="C88" s="64"/>
      <c r="D88" s="65"/>
      <c r="E88" s="77"/>
      <c r="F88" s="61"/>
    </row>
    <row r="89" ht="15.75" thickBot="1"/>
    <row r="90" spans="3:6" ht="15" customHeight="1">
      <c r="C90" s="48" t="s">
        <v>172</v>
      </c>
      <c r="D90" s="49"/>
      <c r="E90" s="72">
        <f>F83-F85-F87</f>
        <v>249.375</v>
      </c>
      <c r="F90" s="73"/>
    </row>
    <row r="91" spans="3:6" ht="15.75" customHeight="1" thickBot="1">
      <c r="C91" s="50"/>
      <c r="D91" s="51"/>
      <c r="E91" s="74"/>
      <c r="F91" s="75"/>
    </row>
  </sheetData>
  <sheetProtection/>
  <autoFilter ref="E6:F84"/>
  <mergeCells count="17">
    <mergeCell ref="E90:F91"/>
    <mergeCell ref="C85:D86"/>
    <mergeCell ref="E85:E86"/>
    <mergeCell ref="F85:F86"/>
    <mergeCell ref="C87:D88"/>
    <mergeCell ref="E87:E88"/>
    <mergeCell ref="F87:F88"/>
    <mergeCell ref="B2:B6"/>
    <mergeCell ref="C2:C6"/>
    <mergeCell ref="D2:D6"/>
    <mergeCell ref="C90:D91"/>
    <mergeCell ref="G2:L4"/>
    <mergeCell ref="E83:E84"/>
    <mergeCell ref="F83:F84"/>
    <mergeCell ref="C83:D84"/>
    <mergeCell ref="E2:E5"/>
    <mergeCell ref="F2:F5"/>
  </mergeCells>
  <conditionalFormatting sqref="E7:F81 G82:L82 E83:F83 E90 E85:F85 E87:F87">
    <cfRule type="cellIs" priority="21" dxfId="1" operator="equal" stopIfTrue="1">
      <formula>0</formula>
    </cfRule>
  </conditionalFormatting>
  <dataValidations count="1">
    <dataValidation type="list" allowBlank="1" showInputMessage="1" showErrorMessage="1" sqref="E85:E86">
      <formula1>$E$1:$F$1</formula1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G82:L8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A13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66.28125" style="0" customWidth="1"/>
  </cols>
  <sheetData>
    <row r="2" ht="15">
      <c r="A2" s="14" t="s">
        <v>156</v>
      </c>
    </row>
    <row r="3" ht="15">
      <c r="A3" s="14" t="s">
        <v>157</v>
      </c>
    </row>
    <row r="4" ht="30">
      <c r="A4" s="14" t="s">
        <v>161</v>
      </c>
    </row>
    <row r="5" ht="15">
      <c r="A5" s="14" t="s">
        <v>162</v>
      </c>
    </row>
    <row r="6" ht="60">
      <c r="A6" s="14" t="s">
        <v>176</v>
      </c>
    </row>
    <row r="7" ht="30">
      <c r="A7" s="14" t="s">
        <v>177</v>
      </c>
    </row>
    <row r="8" ht="45">
      <c r="A8" s="14" t="s">
        <v>158</v>
      </c>
    </row>
    <row r="10" ht="15">
      <c r="A10" s="14" t="s">
        <v>159</v>
      </c>
    </row>
    <row r="13" ht="15">
      <c r="A13" s="14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Пирожков Игорь</dc:creator>
  <cp:keywords/>
  <dc:description/>
  <cp:lastModifiedBy>Admin</cp:lastModifiedBy>
  <dcterms:created xsi:type="dcterms:W3CDTF">2014-11-10T13:59:31Z</dcterms:created>
  <dcterms:modified xsi:type="dcterms:W3CDTF">2014-12-14T17:46:20Z</dcterms:modified>
  <cp:category/>
  <cp:version/>
  <cp:contentType/>
  <cp:contentStatus/>
</cp:coreProperties>
</file>