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20" activeTab="0"/>
  </bookViews>
  <sheets>
    <sheet name="прайс АгроМир" sheetId="1" r:id="rId1"/>
  </sheets>
  <definedNames/>
  <calcPr fullCalcOnLoad="1"/>
</workbook>
</file>

<file path=xl/sharedStrings.xml><?xml version="1.0" encoding="utf-8"?>
<sst xmlns="http://schemas.openxmlformats.org/spreadsheetml/2006/main" count="205" uniqueCount="107">
  <si>
    <t>Прайс-лист</t>
  </si>
  <si>
    <t>"АгроМир"</t>
  </si>
  <si>
    <t>Email: maks.agromir@mail.ru</t>
  </si>
  <si>
    <t>Максим - тел.+38(098)8335617</t>
  </si>
  <si>
    <t>Наименование препарата</t>
  </si>
  <si>
    <t>фасовка кг/гр/мл</t>
  </si>
  <si>
    <t>Кол-во штук в 1 ящ.</t>
  </si>
  <si>
    <t>ЦЕНА</t>
  </si>
  <si>
    <t>ОТ 10 тыс. грн</t>
  </si>
  <si>
    <t>ДО 10 тыс. грн</t>
  </si>
  <si>
    <t xml:space="preserve">за ед. товара </t>
  </si>
  <si>
    <t xml:space="preserve">за ящик </t>
  </si>
  <si>
    <t>ПРОТРАВИТЕЛИ</t>
  </si>
  <si>
    <t>Круизер (Syngenta)</t>
  </si>
  <si>
    <t>канистра</t>
  </si>
  <si>
    <t>5 л.</t>
  </si>
  <si>
    <t xml:space="preserve">Престиж        (Bayer) </t>
  </si>
  <si>
    <t>флакон</t>
  </si>
  <si>
    <t>1000 мл</t>
  </si>
  <si>
    <t>500 мл</t>
  </si>
  <si>
    <t>150 мл</t>
  </si>
  <si>
    <t>60 мл</t>
  </si>
  <si>
    <t>шприц</t>
  </si>
  <si>
    <t>Матадор</t>
  </si>
  <si>
    <t>Шедевр</t>
  </si>
  <si>
    <t>ГЕРБИЦИДЫ</t>
  </si>
  <si>
    <t>Милагро (Syngenta)</t>
  </si>
  <si>
    <t>Ураган (Syngenta)</t>
  </si>
  <si>
    <t>300 мл</t>
  </si>
  <si>
    <t>100 мл</t>
  </si>
  <si>
    <t>Раундап</t>
  </si>
  <si>
    <t>ИНСЕКТИЦИДЫ</t>
  </si>
  <si>
    <t>Актара (Syngenta)</t>
  </si>
  <si>
    <t>ампула</t>
  </si>
  <si>
    <t>6 гр</t>
  </si>
  <si>
    <t>пакет</t>
  </si>
  <si>
    <t>1,4 гр</t>
  </si>
  <si>
    <t>Децис Форте  (Bayer)</t>
  </si>
  <si>
    <t>5 гр</t>
  </si>
  <si>
    <t>10 гр</t>
  </si>
  <si>
    <t>Тля  (Август)</t>
  </si>
  <si>
    <t>2 гр</t>
  </si>
  <si>
    <t>1 гр</t>
  </si>
  <si>
    <t>Актелик</t>
  </si>
  <si>
    <t>7 мл</t>
  </si>
  <si>
    <t>2 мл</t>
  </si>
  <si>
    <t>БИ-58</t>
  </si>
  <si>
    <t>10 мл</t>
  </si>
  <si>
    <t>Матадор гидро</t>
  </si>
  <si>
    <t>Маршал</t>
  </si>
  <si>
    <t>Триумф (Agro-pak)</t>
  </si>
  <si>
    <t>Троя (Agro-pak)</t>
  </si>
  <si>
    <t xml:space="preserve">Престиж Хамелеон (Agro-pak) </t>
  </si>
  <si>
    <t>Тритон Супер (Agro-pak)</t>
  </si>
  <si>
    <t>Кайман Ультра (Agro-pak)</t>
  </si>
  <si>
    <t>Кардинал (Agro-pak)</t>
  </si>
  <si>
    <t>Колорадо Форте (Agro-pak)</t>
  </si>
  <si>
    <t>Маршал (Agro-pak)</t>
  </si>
  <si>
    <t>Палач (Agro-pak)</t>
  </si>
  <si>
    <t>Нурелл-Д</t>
  </si>
  <si>
    <t>Антижук</t>
  </si>
  <si>
    <t>Ратибор</t>
  </si>
  <si>
    <t>Бомбардир</t>
  </si>
  <si>
    <t>Дантоп</t>
  </si>
  <si>
    <t>Лидер</t>
  </si>
  <si>
    <t>12 мл</t>
  </si>
  <si>
    <t>Конфидор</t>
  </si>
  <si>
    <t>ФУНГИЦИДЫ</t>
  </si>
  <si>
    <t>Ридомил Голд (Syngenta)</t>
  </si>
  <si>
    <t>1 кг</t>
  </si>
  <si>
    <t>50 гр.</t>
  </si>
  <si>
    <t>25 гр</t>
  </si>
  <si>
    <t>Железный купорос</t>
  </si>
  <si>
    <t>500 гр</t>
  </si>
  <si>
    <t>200 гр</t>
  </si>
  <si>
    <t>100 гр</t>
  </si>
  <si>
    <t>Медный купорос</t>
  </si>
  <si>
    <t>Чемпион пакет</t>
  </si>
  <si>
    <t>60 гр</t>
  </si>
  <si>
    <t>30 гр</t>
  </si>
  <si>
    <t>Бордосская смесь</t>
  </si>
  <si>
    <t>300 гр</t>
  </si>
  <si>
    <t>Гарт</t>
  </si>
  <si>
    <t>Блу бордо</t>
  </si>
  <si>
    <t xml:space="preserve">    РОДЕНТИЦИДЫ</t>
  </si>
  <si>
    <t>Крысиная смерть №1</t>
  </si>
  <si>
    <t xml:space="preserve">Луковая муха (Август)    </t>
  </si>
  <si>
    <t xml:space="preserve">Капустная муха (Август)     </t>
  </si>
  <si>
    <t>Муравьед (Август)</t>
  </si>
  <si>
    <t>Морковная муха (Август)</t>
  </si>
  <si>
    <t>30 мл</t>
  </si>
  <si>
    <t>5 л</t>
  </si>
  <si>
    <r>
      <t xml:space="preserve">Конфидор макси (Bayer) </t>
    </r>
    <r>
      <rPr>
        <sz val="12"/>
        <rFont val="Calibri"/>
        <family val="2"/>
      </rPr>
      <t>(Укр)</t>
    </r>
  </si>
  <si>
    <r>
      <t xml:space="preserve">Конфидор макси (Bayer) </t>
    </r>
    <r>
      <rPr>
        <sz val="12"/>
        <rFont val="Calibri"/>
        <family val="2"/>
      </rPr>
      <t>(Рос)</t>
    </r>
  </si>
  <si>
    <t>ИТОГО:</t>
  </si>
  <si>
    <t>Количество ящиков при заказе:</t>
  </si>
  <si>
    <t>Сумма</t>
  </si>
  <si>
    <t>от 10 тыс. грн</t>
  </si>
  <si>
    <t>до 10 тыс. грн</t>
  </si>
  <si>
    <t>КАЛЬКУЛЯТОР</t>
  </si>
  <si>
    <t>250 гр</t>
  </si>
  <si>
    <t xml:space="preserve">    СРЕДСТВА ОТ МЕДВЕДКИ</t>
  </si>
  <si>
    <t xml:space="preserve">МедвеД-Крах, пшено </t>
  </si>
  <si>
    <t>125 гр</t>
  </si>
  <si>
    <t>Татту (Bayer)</t>
  </si>
  <si>
    <t>Гезагард (Syngenta)</t>
  </si>
  <si>
    <t>http://agrom.com.ua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</si>
</sst>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2.5"/>
      <color indexed="12"/>
      <name val="Arial"/>
      <family val="2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u val="single"/>
      <sz val="12.5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2" fontId="4" fillId="0" borderId="10" xfId="53" applyNumberFormat="1" applyFont="1" applyFill="1" applyBorder="1" applyAlignment="1">
      <alignment horizontal="center" vertical="top" wrapText="1"/>
      <protection/>
    </xf>
    <xf numFmtId="2" fontId="4" fillId="0" borderId="12" xfId="53" applyNumberFormat="1" applyFont="1" applyFill="1" applyBorder="1" applyAlignment="1">
      <alignment horizontal="center" vertical="top" wrapText="1"/>
      <protection/>
    </xf>
    <xf numFmtId="0" fontId="4" fillId="33" borderId="13" xfId="53" applyFont="1" applyFill="1" applyBorder="1" applyAlignment="1">
      <alignment horizontal="center" vertical="top" wrapText="1"/>
      <protection/>
    </xf>
    <xf numFmtId="0" fontId="4" fillId="0" borderId="12" xfId="53" applyNumberFormat="1" applyFont="1" applyFill="1" applyBorder="1" applyAlignment="1">
      <alignment horizontal="center" vertical="top" wrapText="1"/>
      <protection/>
    </xf>
    <xf numFmtId="2" fontId="4" fillId="0" borderId="13" xfId="53" applyNumberFormat="1" applyFont="1" applyFill="1" applyBorder="1" applyAlignment="1">
      <alignment horizontal="center" vertical="top" wrapText="1"/>
      <protection/>
    </xf>
    <xf numFmtId="0" fontId="4" fillId="0" borderId="13" xfId="53" applyNumberFormat="1" applyFont="1" applyFill="1" applyBorder="1" applyAlignment="1">
      <alignment horizontal="center" vertical="top" wrapText="1"/>
      <protection/>
    </xf>
    <xf numFmtId="0" fontId="4" fillId="0" borderId="11" xfId="53" applyNumberFormat="1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25" fillId="34" borderId="14" xfId="53" applyFont="1" applyFill="1" applyBorder="1" applyAlignment="1">
      <alignment horizontal="center" vertical="center" wrapText="1"/>
      <protection/>
    </xf>
    <xf numFmtId="0" fontId="25" fillId="34" borderId="10" xfId="53" applyFont="1" applyFill="1" applyBorder="1" applyAlignment="1">
      <alignment horizontal="center" vertical="center" wrapText="1"/>
      <protection/>
    </xf>
    <xf numFmtId="0" fontId="7" fillId="0" borderId="0" xfId="53">
      <alignment/>
      <protection/>
    </xf>
    <xf numFmtId="0" fontId="4" fillId="0" borderId="15" xfId="53" applyFont="1" applyFill="1" applyBorder="1" applyAlignment="1">
      <alignment horizontal="center" vertical="top" wrapText="1"/>
      <protection/>
    </xf>
    <xf numFmtId="2" fontId="4" fillId="0" borderId="15" xfId="53" applyNumberFormat="1" applyFont="1" applyFill="1" applyBorder="1" applyAlignment="1">
      <alignment horizontal="center" vertical="top" wrapText="1"/>
      <protection/>
    </xf>
    <xf numFmtId="0" fontId="4" fillId="33" borderId="15" xfId="53" applyFont="1" applyFill="1" applyBorder="1" applyAlignment="1">
      <alignment horizontal="center" vertical="top" wrapText="1"/>
      <protection/>
    </xf>
    <xf numFmtId="0" fontId="4" fillId="0" borderId="15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Fill="1" applyBorder="1" applyAlignment="1">
      <alignment horizontal="center" vertical="top" wrapText="1"/>
      <protection/>
    </xf>
    <xf numFmtId="0" fontId="26" fillId="0" borderId="0" xfId="53" applyFont="1">
      <alignment/>
      <protection/>
    </xf>
    <xf numFmtId="0" fontId="26" fillId="35" borderId="16" xfId="53" applyFont="1" applyFill="1" applyBorder="1" applyAlignment="1">
      <alignment horizontal="center" vertical="center" wrapText="1"/>
      <protection/>
    </xf>
    <xf numFmtId="0" fontId="26" fillId="35" borderId="10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top" wrapText="1"/>
      <protection/>
    </xf>
    <xf numFmtId="0" fontId="4" fillId="33" borderId="18" xfId="53" applyFont="1" applyFill="1" applyBorder="1" applyAlignment="1">
      <alignment horizontal="center" vertical="top" wrapText="1"/>
      <protection/>
    </xf>
    <xf numFmtId="0" fontId="4" fillId="33" borderId="19" xfId="53" applyFont="1" applyFill="1" applyBorder="1" applyAlignment="1">
      <alignment horizontal="center" vertical="top" wrapText="1"/>
      <protection/>
    </xf>
    <xf numFmtId="0" fontId="26" fillId="36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4" fillId="33" borderId="20" xfId="53" applyFont="1" applyFill="1" applyBorder="1" applyAlignment="1">
      <alignment horizontal="center" vertical="top" wrapText="1"/>
      <protection/>
    </xf>
    <xf numFmtId="0" fontId="4" fillId="33" borderId="17" xfId="53" applyFont="1" applyFill="1" applyBorder="1" applyAlignment="1">
      <alignment horizontal="center" wrapText="1"/>
      <protection/>
    </xf>
    <xf numFmtId="0" fontId="4" fillId="33" borderId="19" xfId="53" applyFont="1" applyFill="1" applyBorder="1" applyAlignment="1">
      <alignment horizontal="center" wrapText="1"/>
      <protection/>
    </xf>
    <xf numFmtId="0" fontId="4" fillId="37" borderId="21" xfId="53" applyFont="1" applyFill="1" applyBorder="1">
      <alignment/>
      <protection/>
    </xf>
    <xf numFmtId="0" fontId="4" fillId="37" borderId="22" xfId="53" applyFont="1" applyFill="1" applyBorder="1">
      <alignment/>
      <protection/>
    </xf>
    <xf numFmtId="0" fontId="4" fillId="37" borderId="14" xfId="53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27" fillId="36" borderId="0" xfId="53" applyFont="1" applyFill="1">
      <alignment/>
      <protection/>
    </xf>
    <xf numFmtId="0" fontId="4" fillId="37" borderId="23" xfId="53" applyFont="1" applyFill="1" applyBorder="1">
      <alignment/>
      <protection/>
    </xf>
    <xf numFmtId="0" fontId="4" fillId="33" borderId="21" xfId="53" applyFont="1" applyFill="1" applyBorder="1" applyAlignment="1">
      <alignment horizontal="center" vertical="top" wrapText="1"/>
      <protection/>
    </xf>
    <xf numFmtId="0" fontId="4" fillId="33" borderId="11" xfId="53" applyNumberFormat="1" applyFont="1" applyFill="1" applyBorder="1" applyAlignment="1">
      <alignment horizontal="center" vertical="top" wrapText="1"/>
      <protection/>
    </xf>
    <xf numFmtId="0" fontId="4" fillId="37" borderId="24" xfId="53" applyFont="1" applyFill="1" applyBorder="1">
      <alignment/>
      <protection/>
    </xf>
    <xf numFmtId="0" fontId="4" fillId="0" borderId="25" xfId="53" applyFont="1" applyFill="1" applyBorder="1" applyAlignment="1">
      <alignment horizontal="center" vertical="top" wrapText="1"/>
      <protection/>
    </xf>
    <xf numFmtId="0" fontId="4" fillId="33" borderId="25" xfId="53" applyFont="1" applyFill="1" applyBorder="1" applyAlignment="1">
      <alignment horizontal="center" vertical="top" wrapText="1"/>
      <protection/>
    </xf>
    <xf numFmtId="0" fontId="4" fillId="33" borderId="26" xfId="53" applyFont="1" applyFill="1" applyBorder="1" applyAlignment="1">
      <alignment horizontal="center" vertical="top" wrapText="1"/>
      <protection/>
    </xf>
    <xf numFmtId="0" fontId="4" fillId="33" borderId="14" xfId="53" applyFont="1" applyFill="1" applyBorder="1" applyAlignment="1">
      <alignment horizontal="center" vertical="top" wrapText="1"/>
      <protection/>
    </xf>
    <xf numFmtId="0" fontId="4" fillId="33" borderId="22" xfId="53" applyFont="1" applyFill="1" applyBorder="1" applyAlignment="1">
      <alignment horizontal="center" vertical="top" wrapText="1"/>
      <protection/>
    </xf>
    <xf numFmtId="0" fontId="4" fillId="33" borderId="27" xfId="53" applyFont="1" applyFill="1" applyBorder="1" applyAlignment="1">
      <alignment horizontal="center" vertical="top" wrapText="1"/>
      <protection/>
    </xf>
    <xf numFmtId="0" fontId="4" fillId="33" borderId="23" xfId="53" applyFont="1" applyFill="1" applyBorder="1" applyAlignment="1">
      <alignment horizontal="center" vertical="top" wrapText="1"/>
      <protection/>
    </xf>
    <xf numFmtId="0" fontId="4" fillId="33" borderId="15" xfId="53" applyNumberFormat="1" applyFont="1" applyFill="1" applyBorder="1" applyAlignment="1">
      <alignment horizontal="center" vertical="top" wrapText="1"/>
      <protection/>
    </xf>
    <xf numFmtId="0" fontId="4" fillId="38" borderId="11" xfId="53" applyFont="1" applyFill="1" applyBorder="1" applyAlignment="1">
      <alignment horizontal="center" vertical="top" wrapText="1"/>
      <protection/>
    </xf>
    <xf numFmtId="0" fontId="4" fillId="38" borderId="11" xfId="53" applyNumberFormat="1" applyFont="1" applyFill="1" applyBorder="1" applyAlignment="1">
      <alignment horizontal="center" vertical="top" wrapText="1"/>
      <protection/>
    </xf>
    <xf numFmtId="0" fontId="4" fillId="38" borderId="13" xfId="53" applyFont="1" applyFill="1" applyBorder="1" applyAlignment="1">
      <alignment horizontal="center" vertical="top" wrapText="1"/>
      <protection/>
    </xf>
    <xf numFmtId="0" fontId="4" fillId="38" borderId="13" xfId="53" applyNumberFormat="1" applyFont="1" applyFill="1" applyBorder="1" applyAlignment="1">
      <alignment horizontal="center"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0" fontId="4" fillId="38" borderId="10" xfId="53" applyNumberFormat="1" applyFont="1" applyFill="1" applyBorder="1" applyAlignment="1">
      <alignment horizontal="center" vertical="top" wrapText="1"/>
      <protection/>
    </xf>
    <xf numFmtId="0" fontId="4" fillId="39" borderId="28" xfId="53" applyNumberFormat="1" applyFont="1" applyFill="1" applyBorder="1">
      <alignment/>
      <protection/>
    </xf>
    <xf numFmtId="0" fontId="4" fillId="39" borderId="11" xfId="53" applyNumberFormat="1" applyFont="1" applyFill="1" applyBorder="1">
      <alignment/>
      <protection/>
    </xf>
    <xf numFmtId="0" fontId="4" fillId="39" borderId="29" xfId="53" applyNumberFormat="1" applyFont="1" applyFill="1" applyBorder="1">
      <alignment/>
      <protection/>
    </xf>
    <xf numFmtId="0" fontId="4" fillId="39" borderId="13" xfId="53" applyNumberFormat="1" applyFont="1" applyFill="1" applyBorder="1">
      <alignment/>
      <protection/>
    </xf>
    <xf numFmtId="0" fontId="4" fillId="39" borderId="16" xfId="53" applyNumberFormat="1" applyFont="1" applyFill="1" applyBorder="1">
      <alignment/>
      <protection/>
    </xf>
    <xf numFmtId="0" fontId="4" fillId="39" borderId="10" xfId="53" applyNumberFormat="1" applyFont="1" applyFill="1" applyBorder="1">
      <alignment/>
      <protection/>
    </xf>
    <xf numFmtId="0" fontId="4" fillId="39" borderId="28" xfId="53" applyFont="1" applyFill="1" applyBorder="1">
      <alignment/>
      <protection/>
    </xf>
    <xf numFmtId="0" fontId="4" fillId="39" borderId="11" xfId="53" applyFont="1" applyFill="1" applyBorder="1">
      <alignment/>
      <protection/>
    </xf>
    <xf numFmtId="0" fontId="4" fillId="39" borderId="30" xfId="53" applyFont="1" applyFill="1" applyBorder="1">
      <alignment/>
      <protection/>
    </xf>
    <xf numFmtId="0" fontId="4" fillId="39" borderId="15" xfId="53" applyFont="1" applyFill="1" applyBorder="1">
      <alignment/>
      <protection/>
    </xf>
    <xf numFmtId="0" fontId="4" fillId="39" borderId="29" xfId="53" applyFont="1" applyFill="1" applyBorder="1">
      <alignment/>
      <protection/>
    </xf>
    <xf numFmtId="0" fontId="4" fillId="39" borderId="13" xfId="53" applyFont="1" applyFill="1" applyBorder="1">
      <alignment/>
      <protection/>
    </xf>
    <xf numFmtId="0" fontId="4" fillId="39" borderId="29" xfId="53" applyFont="1" applyFill="1" applyBorder="1" applyAlignment="1">
      <alignment horizontal="left"/>
      <protection/>
    </xf>
    <xf numFmtId="0" fontId="4" fillId="39" borderId="13" xfId="53" applyFont="1" applyFill="1" applyBorder="1" applyAlignment="1">
      <alignment horizontal="left"/>
      <protection/>
    </xf>
    <xf numFmtId="0" fontId="4" fillId="39" borderId="16" xfId="53" applyFont="1" applyFill="1" applyBorder="1">
      <alignment/>
      <protection/>
    </xf>
    <xf numFmtId="0" fontId="4" fillId="39" borderId="10" xfId="53" applyFont="1" applyFill="1" applyBorder="1">
      <alignment/>
      <protection/>
    </xf>
    <xf numFmtId="0" fontId="4" fillId="39" borderId="31" xfId="53" applyFont="1" applyFill="1" applyBorder="1">
      <alignment/>
      <protection/>
    </xf>
    <xf numFmtId="0" fontId="4" fillId="39" borderId="25" xfId="53" applyFont="1" applyFill="1" applyBorder="1">
      <alignment/>
      <protection/>
    </xf>
    <xf numFmtId="0" fontId="26" fillId="38" borderId="28" xfId="53" applyFont="1" applyFill="1" applyBorder="1" applyAlignment="1">
      <alignment horizontal="left" vertical="center" wrapText="1"/>
      <protection/>
    </xf>
    <xf numFmtId="0" fontId="26" fillId="38" borderId="11" xfId="53" applyFont="1" applyFill="1" applyBorder="1" applyAlignment="1">
      <alignment horizontal="center" vertical="center" wrapText="1"/>
      <protection/>
    </xf>
    <xf numFmtId="0" fontId="26" fillId="38" borderId="13" xfId="53" applyFont="1" applyFill="1" applyBorder="1" applyAlignment="1">
      <alignment horizontal="center" vertical="center" wrapText="1"/>
      <protection/>
    </xf>
    <xf numFmtId="0" fontId="26" fillId="38" borderId="29" xfId="53" applyFont="1" applyFill="1" applyBorder="1" applyAlignment="1">
      <alignment wrapText="1"/>
      <protection/>
    </xf>
    <xf numFmtId="0" fontId="26" fillId="38" borderId="16" xfId="53" applyFont="1" applyFill="1" applyBorder="1" applyAlignment="1">
      <alignment wrapText="1"/>
      <protection/>
    </xf>
    <xf numFmtId="0" fontId="26" fillId="38" borderId="10" xfId="53" applyFont="1" applyFill="1" applyBorder="1" applyAlignment="1">
      <alignment horizontal="center" vertical="center" wrapText="1"/>
      <protection/>
    </xf>
    <xf numFmtId="0" fontId="26" fillId="38" borderId="28" xfId="53" applyFont="1" applyFill="1" applyBorder="1" applyAlignment="1">
      <alignment horizontal="left" wrapText="1"/>
      <protection/>
    </xf>
    <xf numFmtId="0" fontId="26" fillId="38" borderId="11" xfId="53" applyFont="1" applyFill="1" applyBorder="1" applyAlignment="1">
      <alignment horizontal="center" wrapText="1"/>
      <protection/>
    </xf>
    <xf numFmtId="0" fontId="26" fillId="38" borderId="32" xfId="53" applyFont="1" applyFill="1" applyBorder="1" applyAlignment="1">
      <alignment horizontal="left" wrapText="1"/>
      <protection/>
    </xf>
    <xf numFmtId="0" fontId="26" fillId="38" borderId="33" xfId="53" applyFont="1" applyFill="1" applyBorder="1" applyAlignment="1">
      <alignment horizontal="center" wrapText="1"/>
      <protection/>
    </xf>
    <xf numFmtId="0" fontId="4" fillId="38" borderId="15" xfId="53" applyFont="1" applyFill="1" applyBorder="1" applyAlignment="1">
      <alignment horizontal="center" vertical="top" wrapText="1"/>
      <protection/>
    </xf>
    <xf numFmtId="0" fontId="4" fillId="38" borderId="15" xfId="53" applyNumberFormat="1" applyFont="1" applyFill="1" applyBorder="1" applyAlignment="1">
      <alignment horizontal="center" vertical="top" wrapText="1"/>
      <protection/>
    </xf>
    <xf numFmtId="0" fontId="26" fillId="38" borderId="15" xfId="53" applyFont="1" applyFill="1" applyBorder="1" applyAlignment="1">
      <alignment horizontal="center" wrapText="1"/>
      <protection/>
    </xf>
    <xf numFmtId="0" fontId="26" fillId="38" borderId="13" xfId="53" applyFont="1" applyFill="1" applyBorder="1" applyAlignment="1">
      <alignment horizontal="center" wrapText="1"/>
      <protection/>
    </xf>
    <xf numFmtId="0" fontId="26" fillId="38" borderId="29" xfId="53" applyFont="1" applyFill="1" applyBorder="1" applyAlignment="1">
      <alignment vertical="center" wrapText="1"/>
      <protection/>
    </xf>
    <xf numFmtId="0" fontId="26" fillId="38" borderId="34" xfId="53" applyFont="1" applyFill="1" applyBorder="1" applyAlignment="1">
      <alignment vertical="center" wrapText="1"/>
      <protection/>
    </xf>
    <xf numFmtId="0" fontId="4" fillId="38" borderId="13" xfId="53" applyFont="1" applyFill="1" applyBorder="1" applyAlignment="1">
      <alignment horizontal="center" vertical="top"/>
      <protection/>
    </xf>
    <xf numFmtId="0" fontId="26" fillId="38" borderId="30" xfId="53" applyFont="1" applyFill="1" applyBorder="1" applyAlignment="1">
      <alignment wrapText="1"/>
      <protection/>
    </xf>
    <xf numFmtId="0" fontId="4" fillId="38" borderId="13" xfId="53" applyNumberFormat="1" applyFont="1" applyFill="1" applyBorder="1" applyAlignment="1">
      <alignment horizontal="center" vertical="top"/>
      <protection/>
    </xf>
    <xf numFmtId="0" fontId="26" fillId="38" borderId="10" xfId="53" applyFont="1" applyFill="1" applyBorder="1" applyAlignment="1">
      <alignment horizontal="center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0" fontId="26" fillId="38" borderId="34" xfId="53" applyFont="1" applyFill="1" applyBorder="1" applyAlignment="1">
      <alignment wrapText="1"/>
      <protection/>
    </xf>
    <xf numFmtId="0" fontId="26" fillId="38" borderId="12" xfId="53" applyFont="1" applyFill="1" applyBorder="1" applyAlignment="1">
      <alignment horizontal="center" wrapText="1"/>
      <protection/>
    </xf>
    <xf numFmtId="0" fontId="26" fillId="38" borderId="16" xfId="53" applyFont="1" applyFill="1" applyBorder="1" applyAlignment="1">
      <alignment vertical="top" wrapText="1"/>
      <protection/>
    </xf>
    <xf numFmtId="0" fontId="26" fillId="38" borderId="10" xfId="53" applyFont="1" applyFill="1" applyBorder="1" applyAlignment="1">
      <alignment horizontal="center" vertical="top" wrapText="1"/>
      <protection/>
    </xf>
    <xf numFmtId="0" fontId="4" fillId="38" borderId="11" xfId="53" applyFont="1" applyFill="1" applyBorder="1" applyAlignment="1">
      <alignment horizontal="center" wrapText="1"/>
      <protection/>
    </xf>
    <xf numFmtId="0" fontId="4" fillId="38" borderId="10" xfId="53" applyFont="1" applyFill="1" applyBorder="1" applyAlignment="1">
      <alignment horizontal="center" wrapText="1"/>
      <protection/>
    </xf>
    <xf numFmtId="0" fontId="26" fillId="38" borderId="35" xfId="53" applyFont="1" applyFill="1" applyBorder="1" applyAlignment="1">
      <alignment/>
      <protection/>
    </xf>
    <xf numFmtId="0" fontId="26" fillId="38" borderId="25" xfId="53" applyFont="1" applyFill="1" applyBorder="1" applyAlignment="1">
      <alignment horizontal="center" wrapText="1"/>
      <protection/>
    </xf>
    <xf numFmtId="0" fontId="4" fillId="38" borderId="25" xfId="53" applyFont="1" applyFill="1" applyBorder="1" applyAlignment="1">
      <alignment horizontal="center" wrapText="1"/>
      <protection/>
    </xf>
    <xf numFmtId="0" fontId="26" fillId="38" borderId="13" xfId="53" applyFont="1" applyFill="1" applyBorder="1" applyAlignment="1">
      <alignment horizontal="center" vertical="center" wrapText="1"/>
      <protection/>
    </xf>
    <xf numFmtId="0" fontId="26" fillId="38" borderId="34" xfId="53" applyFont="1" applyFill="1" applyBorder="1" applyAlignment="1">
      <alignment horizontal="left" vertical="center" wrapText="1"/>
      <protection/>
    </xf>
    <xf numFmtId="0" fontId="26" fillId="38" borderId="30" xfId="53" applyFont="1" applyFill="1" applyBorder="1" applyAlignment="1">
      <alignment horizontal="left" vertical="center" wrapText="1"/>
      <protection/>
    </xf>
    <xf numFmtId="0" fontId="26" fillId="38" borderId="12" xfId="53" applyFont="1" applyFill="1" applyBorder="1" applyAlignment="1">
      <alignment horizontal="center" vertical="center" wrapText="1"/>
      <protection/>
    </xf>
    <xf numFmtId="0" fontId="26" fillId="38" borderId="15" xfId="53" applyFont="1" applyFill="1" applyBorder="1" applyAlignment="1">
      <alignment horizontal="center" vertical="center" wrapText="1"/>
      <protection/>
    </xf>
    <xf numFmtId="0" fontId="26" fillId="38" borderId="32" xfId="53" applyFont="1" applyFill="1" applyBorder="1" applyAlignment="1">
      <alignment horizontal="left" vertical="center" wrapText="1"/>
      <protection/>
    </xf>
    <xf numFmtId="0" fontId="26" fillId="38" borderId="36" xfId="53" applyFont="1" applyFill="1" applyBorder="1" applyAlignment="1">
      <alignment horizontal="left" vertical="center" wrapText="1"/>
      <protection/>
    </xf>
    <xf numFmtId="0" fontId="26" fillId="38" borderId="37" xfId="53" applyFont="1" applyFill="1" applyBorder="1" applyAlignment="1">
      <alignment horizontal="left" vertical="center" wrapText="1"/>
      <protection/>
    </xf>
    <xf numFmtId="0" fontId="26" fillId="38" borderId="38" xfId="53" applyFont="1" applyFill="1" applyBorder="1" applyAlignment="1">
      <alignment horizontal="center" vertical="center" wrapText="1"/>
      <protection/>
    </xf>
    <xf numFmtId="0" fontId="26" fillId="38" borderId="39" xfId="53" applyFont="1" applyFill="1" applyBorder="1" applyAlignment="1">
      <alignment horizontal="center" vertical="center" wrapText="1"/>
      <protection/>
    </xf>
    <xf numFmtId="0" fontId="26" fillId="13" borderId="40" xfId="53" applyFont="1" applyFill="1" applyBorder="1" applyAlignment="1">
      <alignment horizontal="center" wrapText="1"/>
      <protection/>
    </xf>
    <xf numFmtId="0" fontId="26" fillId="13" borderId="0" xfId="53" applyFont="1" applyFill="1" applyBorder="1" applyAlignment="1">
      <alignment horizontal="center" wrapText="1"/>
      <protection/>
    </xf>
    <xf numFmtId="0" fontId="26" fillId="13" borderId="41" xfId="53" applyFont="1" applyFill="1" applyBorder="1" applyAlignment="1">
      <alignment horizontal="center" wrapText="1"/>
      <protection/>
    </xf>
    <xf numFmtId="0" fontId="26" fillId="38" borderId="33" xfId="53" applyFont="1" applyFill="1" applyBorder="1" applyAlignment="1">
      <alignment horizontal="center" vertical="center" wrapText="1"/>
      <protection/>
    </xf>
    <xf numFmtId="0" fontId="25" fillId="34" borderId="13" xfId="53" applyFont="1" applyFill="1" applyBorder="1" applyAlignment="1">
      <alignment horizontal="center" wrapText="1"/>
      <protection/>
    </xf>
    <xf numFmtId="0" fontId="25" fillId="34" borderId="22" xfId="53" applyFont="1" applyFill="1" applyBorder="1" applyAlignment="1">
      <alignment horizontal="center" wrapText="1"/>
      <protection/>
    </xf>
    <xf numFmtId="0" fontId="25" fillId="34" borderId="11" xfId="53" applyFont="1" applyFill="1" applyBorder="1" applyAlignment="1">
      <alignment horizontal="center"/>
      <protection/>
    </xf>
    <xf numFmtId="0" fontId="25" fillId="34" borderId="21" xfId="53" applyFont="1" applyFill="1" applyBorder="1" applyAlignment="1">
      <alignment horizontal="center"/>
      <protection/>
    </xf>
    <xf numFmtId="0" fontId="25" fillId="34" borderId="11" xfId="53" applyFont="1" applyFill="1" applyBorder="1" applyAlignment="1">
      <alignment horizontal="center" vertical="center" wrapText="1"/>
      <protection/>
    </xf>
    <xf numFmtId="0" fontId="25" fillId="34" borderId="13" xfId="53" applyFont="1" applyFill="1" applyBorder="1" applyAlignment="1">
      <alignment horizontal="center" vertical="center" wrapText="1"/>
      <protection/>
    </xf>
    <xf numFmtId="0" fontId="25" fillId="34" borderId="10" xfId="53" applyFont="1" applyFill="1" applyBorder="1" applyAlignment="1">
      <alignment horizontal="center" vertical="center" wrapText="1"/>
      <protection/>
    </xf>
    <xf numFmtId="0" fontId="26" fillId="13" borderId="40" xfId="53" applyFont="1" applyFill="1" applyBorder="1" applyAlignment="1">
      <alignment horizontal="center" vertical="center" wrapText="1"/>
      <protection/>
    </xf>
    <xf numFmtId="0" fontId="26" fillId="13" borderId="0" xfId="53" applyFont="1" applyFill="1" applyBorder="1" applyAlignment="1">
      <alignment horizontal="center" vertical="center" wrapText="1"/>
      <protection/>
    </xf>
    <xf numFmtId="0" fontId="26" fillId="13" borderId="41" xfId="53" applyFont="1" applyFill="1" applyBorder="1" applyAlignment="1">
      <alignment horizontal="center" vertical="center" wrapText="1"/>
      <protection/>
    </xf>
    <xf numFmtId="0" fontId="26" fillId="34" borderId="42" xfId="53" applyFont="1" applyFill="1" applyBorder="1" applyAlignment="1">
      <alignment horizontal="center" vertical="center" wrapText="1"/>
      <protection/>
    </xf>
    <xf numFmtId="0" fontId="26" fillId="34" borderId="43" xfId="53" applyFont="1" applyFill="1" applyBorder="1" applyAlignment="1">
      <alignment horizontal="center" vertical="center" wrapText="1"/>
      <protection/>
    </xf>
    <xf numFmtId="0" fontId="26" fillId="34" borderId="40" xfId="53" applyFont="1" applyFill="1" applyBorder="1" applyAlignment="1">
      <alignment horizontal="center" vertical="center" wrapText="1"/>
      <protection/>
    </xf>
    <xf numFmtId="0" fontId="26" fillId="34" borderId="44" xfId="53" applyFont="1" applyFill="1" applyBorder="1" applyAlignment="1">
      <alignment horizontal="center" vertical="center" wrapText="1"/>
      <protection/>
    </xf>
    <xf numFmtId="0" fontId="26" fillId="34" borderId="45" xfId="53" applyFont="1" applyFill="1" applyBorder="1" applyAlignment="1">
      <alignment horizontal="center" vertical="center" wrapText="1"/>
      <protection/>
    </xf>
    <xf numFmtId="0" fontId="26" fillId="34" borderId="46" xfId="53" applyFont="1" applyFill="1" applyBorder="1" applyAlignment="1">
      <alignment horizontal="center" vertical="center" wrapText="1"/>
      <protection/>
    </xf>
    <xf numFmtId="0" fontId="29" fillId="0" borderId="0" xfId="53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3" fillId="0" borderId="0" xfId="42" applyAlignment="1" applyProtection="1">
      <alignment horizontal="center"/>
      <protection/>
    </xf>
    <xf numFmtId="0" fontId="30" fillId="0" borderId="0" xfId="42" applyFont="1" applyAlignment="1" applyProtection="1">
      <alignment horizontal="center"/>
      <protection/>
    </xf>
    <xf numFmtId="0" fontId="26" fillId="13" borderId="35" xfId="53" applyFont="1" applyFill="1" applyBorder="1" applyAlignment="1">
      <alignment horizontal="center" wrapText="1"/>
      <protection/>
    </xf>
    <xf numFmtId="0" fontId="26" fillId="13" borderId="47" xfId="53" applyFont="1" applyFill="1" applyBorder="1" applyAlignment="1">
      <alignment horizontal="center" wrapText="1"/>
      <protection/>
    </xf>
    <xf numFmtId="0" fontId="26" fillId="13" borderId="48" xfId="53" applyFont="1" applyFill="1" applyBorder="1" applyAlignment="1">
      <alignment horizontal="center" wrapText="1"/>
      <protection/>
    </xf>
    <xf numFmtId="0" fontId="26" fillId="38" borderId="29" xfId="53" applyFont="1" applyFill="1" applyBorder="1" applyAlignment="1">
      <alignment horizontal="left" vertical="center" wrapText="1"/>
      <protection/>
    </xf>
    <xf numFmtId="0" fontId="26" fillId="38" borderId="13" xfId="53" applyFont="1" applyFill="1" applyBorder="1" applyAlignment="1">
      <alignment horizontal="center" vertical="center" wrapText="1"/>
      <protection/>
    </xf>
    <xf numFmtId="0" fontId="26" fillId="35" borderId="28" xfId="53" applyFont="1" applyFill="1" applyBorder="1" applyAlignment="1">
      <alignment horizontal="center"/>
      <protection/>
    </xf>
    <xf numFmtId="0" fontId="26" fillId="35" borderId="11" xfId="53" applyFont="1" applyFill="1" applyBorder="1" applyAlignment="1">
      <alignment horizontal="center"/>
      <protection/>
    </xf>
    <xf numFmtId="0" fontId="26" fillId="35" borderId="21" xfId="53" applyFont="1" applyFill="1" applyBorder="1" applyAlignment="1">
      <alignment horizontal="center"/>
      <protection/>
    </xf>
    <xf numFmtId="0" fontId="28" fillId="35" borderId="29" xfId="53" applyFont="1" applyFill="1" applyBorder="1" applyAlignment="1">
      <alignment horizontal="center"/>
      <protection/>
    </xf>
    <xf numFmtId="0" fontId="28" fillId="35" borderId="13" xfId="53" applyFont="1" applyFill="1" applyBorder="1" applyAlignment="1">
      <alignment horizontal="center"/>
      <protection/>
    </xf>
    <xf numFmtId="0" fontId="26" fillId="35" borderId="22" xfId="53" applyFont="1" applyFill="1" applyBorder="1" applyAlignment="1">
      <alignment horizontal="center" vertical="center"/>
      <protection/>
    </xf>
    <xf numFmtId="0" fontId="26" fillId="35" borderId="14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10</xdr:row>
      <xdr:rowOff>190500</xdr:rowOff>
    </xdr:from>
    <xdr:to>
      <xdr:col>13</xdr:col>
      <xdr:colOff>161925</xdr:colOff>
      <xdr:row>12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020175" y="2609850"/>
          <a:ext cx="866775" cy="2952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</a:t>
          </a:r>
        </a:p>
      </xdr:txBody>
    </xdr:sp>
    <xdr:clientData/>
  </xdr:twoCellAnchor>
  <xdr:twoCellAnchor>
    <xdr:from>
      <xdr:col>11</xdr:col>
      <xdr:colOff>142875</xdr:colOff>
      <xdr:row>11</xdr:row>
      <xdr:rowOff>95250</xdr:rowOff>
    </xdr:from>
    <xdr:to>
      <xdr:col>11</xdr:col>
      <xdr:colOff>438150</xdr:colOff>
      <xdr:row>12</xdr:row>
      <xdr:rowOff>9525</xdr:rowOff>
    </xdr:to>
    <xdr:sp>
      <xdr:nvSpPr>
        <xdr:cNvPr id="2" name="Стрелка влево 3"/>
        <xdr:cNvSpPr>
          <a:spLocks/>
        </xdr:cNvSpPr>
      </xdr:nvSpPr>
      <xdr:spPr>
        <a:xfrm>
          <a:off x="8648700" y="2714625"/>
          <a:ext cx="295275" cy="123825"/>
        </a:xfrm>
        <a:prstGeom prst="leftArrow">
          <a:avLst>
            <a:gd name="adj" fmla="val -306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342900</xdr:colOff>
      <xdr:row>4</xdr:row>
      <xdr:rowOff>180975</xdr:rowOff>
    </xdr:from>
    <xdr:to>
      <xdr:col>11</xdr:col>
      <xdr:colOff>466725</xdr:colOff>
      <xdr:row>10</xdr:row>
      <xdr:rowOff>76200</xdr:rowOff>
    </xdr:to>
    <xdr:sp>
      <xdr:nvSpPr>
        <xdr:cNvPr id="3" name="Стрелка влево 5"/>
        <xdr:cNvSpPr>
          <a:spLocks/>
        </xdr:cNvSpPr>
      </xdr:nvSpPr>
      <xdr:spPr>
        <a:xfrm rot="3612378">
          <a:off x="8848725" y="1000125"/>
          <a:ext cx="123825" cy="1495425"/>
        </a:xfrm>
        <a:prstGeom prst="leftArrow">
          <a:avLst>
            <a:gd name="adj" fmla="val -45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grom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tabSelected="1" workbookViewId="0" topLeftCell="A1">
      <selection activeCell="E21" sqref="E21"/>
    </sheetView>
  </sheetViews>
  <sheetFormatPr defaultColWidth="9.140625" defaultRowHeight="15"/>
  <cols>
    <col min="1" max="1" width="31.421875" style="1" customWidth="1"/>
    <col min="2" max="2" width="10.8515625" style="2" customWidth="1"/>
    <col min="3" max="3" width="9.00390625" style="1" customWidth="1"/>
    <col min="4" max="4" width="7.7109375" style="1" customWidth="1"/>
    <col min="5" max="5" width="8.57421875" style="1" customWidth="1"/>
    <col min="6" max="7" width="8.28125" style="1" customWidth="1"/>
    <col min="8" max="8" width="8.140625" style="1" customWidth="1"/>
    <col min="9" max="9" width="13.00390625" style="1" customWidth="1"/>
    <col min="10" max="10" width="12.421875" style="1" customWidth="1"/>
    <col min="11" max="11" width="9.8515625" style="1" customWidth="1"/>
    <col min="12" max="16384" width="9.140625" style="1" customWidth="1"/>
  </cols>
  <sheetData>
    <row r="2" spans="1:8" ht="18.75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ht="15.75">
      <c r="A3" s="147" t="s">
        <v>1</v>
      </c>
      <c r="B3" s="147"/>
      <c r="C3" s="147"/>
      <c r="D3" s="147"/>
      <c r="E3" s="147"/>
      <c r="F3" s="147"/>
      <c r="G3" s="147"/>
      <c r="H3" s="147"/>
    </row>
    <row r="4" spans="1:8" ht="17.25">
      <c r="A4" s="148" t="s">
        <v>106</v>
      </c>
      <c r="B4" s="149"/>
      <c r="C4" s="149"/>
      <c r="D4" s="149"/>
      <c r="E4" s="149"/>
      <c r="F4" s="149"/>
      <c r="G4" s="149"/>
      <c r="H4" s="149"/>
    </row>
    <row r="5" spans="1:11" ht="21">
      <c r="A5" s="147" t="s">
        <v>2</v>
      </c>
      <c r="B5" s="147"/>
      <c r="C5" s="147"/>
      <c r="D5" s="147"/>
      <c r="E5" s="147"/>
      <c r="F5" s="147"/>
      <c r="G5" s="147"/>
      <c r="H5" s="147"/>
      <c r="J5" s="38" t="s">
        <v>94</v>
      </c>
      <c r="K5" s="49">
        <f>SUM(K12:K91)</f>
        <v>11400</v>
      </c>
    </row>
    <row r="6" spans="1:11" ht="15.75">
      <c r="A6" s="147" t="s">
        <v>3</v>
      </c>
      <c r="B6" s="147"/>
      <c r="C6" s="147"/>
      <c r="D6" s="147"/>
      <c r="E6" s="147"/>
      <c r="F6" s="147"/>
      <c r="G6" s="147"/>
      <c r="H6" s="147"/>
      <c r="I6" s="32"/>
      <c r="J6" s="32"/>
      <c r="K6" s="32"/>
    </row>
    <row r="7" spans="1:11" ht="16.5" thickBot="1">
      <c r="A7" s="26"/>
      <c r="I7" s="32"/>
      <c r="J7" s="32"/>
      <c r="K7" s="32"/>
    </row>
    <row r="8" spans="1:11" ht="15.75" customHeight="1">
      <c r="A8" s="140" t="s">
        <v>4</v>
      </c>
      <c r="B8" s="141"/>
      <c r="C8" s="134" t="s">
        <v>5</v>
      </c>
      <c r="D8" s="134" t="s">
        <v>6</v>
      </c>
      <c r="E8" s="132" t="s">
        <v>7</v>
      </c>
      <c r="F8" s="132"/>
      <c r="G8" s="132"/>
      <c r="H8" s="133"/>
      <c r="I8" s="155" t="s">
        <v>99</v>
      </c>
      <c r="J8" s="156"/>
      <c r="K8" s="157"/>
    </row>
    <row r="9" spans="1:11" ht="15.75" customHeight="1">
      <c r="A9" s="142"/>
      <c r="B9" s="143"/>
      <c r="C9" s="135"/>
      <c r="D9" s="135"/>
      <c r="E9" s="130" t="s">
        <v>8</v>
      </c>
      <c r="F9" s="130"/>
      <c r="G9" s="130" t="s">
        <v>9</v>
      </c>
      <c r="H9" s="131"/>
      <c r="I9" s="158" t="s">
        <v>95</v>
      </c>
      <c r="J9" s="159"/>
      <c r="K9" s="160" t="s">
        <v>96</v>
      </c>
    </row>
    <row r="10" spans="1:11" ht="41.25" customHeight="1" thickBot="1">
      <c r="A10" s="144"/>
      <c r="B10" s="145"/>
      <c r="C10" s="136"/>
      <c r="D10" s="136"/>
      <c r="E10" s="25" t="s">
        <v>10</v>
      </c>
      <c r="F10" s="25" t="s">
        <v>11</v>
      </c>
      <c r="G10" s="25" t="s">
        <v>10</v>
      </c>
      <c r="H10" s="24" t="s">
        <v>11</v>
      </c>
      <c r="I10" s="33" t="s">
        <v>97</v>
      </c>
      <c r="J10" s="34" t="s">
        <v>98</v>
      </c>
      <c r="K10" s="161"/>
    </row>
    <row r="11" spans="1:8" ht="15.75" customHeight="1" thickBot="1">
      <c r="A11" s="137" t="s">
        <v>12</v>
      </c>
      <c r="B11" s="138"/>
      <c r="C11" s="138"/>
      <c r="D11" s="138"/>
      <c r="E11" s="138"/>
      <c r="F11" s="138"/>
      <c r="G11" s="138"/>
      <c r="H11" s="139"/>
    </row>
    <row r="12" spans="1:11" ht="16.5" customHeight="1">
      <c r="A12" s="86" t="s">
        <v>13</v>
      </c>
      <c r="B12" s="87" t="s">
        <v>14</v>
      </c>
      <c r="C12" s="62" t="s">
        <v>91</v>
      </c>
      <c r="D12" s="63">
        <v>4</v>
      </c>
      <c r="E12" s="18">
        <v>950</v>
      </c>
      <c r="F12" s="11">
        <f aca="true" t="shared" si="0" ref="F12:F22">D12*E12</f>
        <v>3800</v>
      </c>
      <c r="G12" s="18">
        <v>1180</v>
      </c>
      <c r="H12" s="51">
        <f aca="true" t="shared" si="1" ref="H12:H19">G12*D12</f>
        <v>4720</v>
      </c>
      <c r="I12" s="68">
        <v>3</v>
      </c>
      <c r="J12" s="69"/>
      <c r="K12" s="44">
        <f>SUM(F12*I12)+(H12*J12)</f>
        <v>11400</v>
      </c>
    </row>
    <row r="13" spans="1:11" ht="12.75" customHeight="1">
      <c r="A13" s="117" t="s">
        <v>16</v>
      </c>
      <c r="B13" s="119" t="s">
        <v>17</v>
      </c>
      <c r="C13" s="64" t="s">
        <v>18</v>
      </c>
      <c r="D13" s="65">
        <v>12</v>
      </c>
      <c r="E13" s="20">
        <v>103</v>
      </c>
      <c r="F13" s="14">
        <f t="shared" si="0"/>
        <v>1236</v>
      </c>
      <c r="G13" s="20">
        <v>139</v>
      </c>
      <c r="H13" s="58">
        <f t="shared" si="1"/>
        <v>1668</v>
      </c>
      <c r="I13" s="70"/>
      <c r="J13" s="71"/>
      <c r="K13" s="45">
        <f aca="true" t="shared" si="2" ref="K13:K81">SUM(F13*I13)+(H13*J13)</f>
        <v>0</v>
      </c>
    </row>
    <row r="14" spans="1:11" ht="13.5" customHeight="1">
      <c r="A14" s="121"/>
      <c r="B14" s="129"/>
      <c r="C14" s="64" t="s">
        <v>19</v>
      </c>
      <c r="D14" s="65">
        <v>20</v>
      </c>
      <c r="E14" s="20">
        <v>58</v>
      </c>
      <c r="F14" s="14">
        <f t="shared" si="0"/>
        <v>1160</v>
      </c>
      <c r="G14" s="20">
        <v>80</v>
      </c>
      <c r="H14" s="58">
        <f t="shared" si="1"/>
        <v>1600</v>
      </c>
      <c r="I14" s="70"/>
      <c r="J14" s="71"/>
      <c r="K14" s="45">
        <f t="shared" si="2"/>
        <v>0</v>
      </c>
    </row>
    <row r="15" spans="1:11" ht="12.75" customHeight="1">
      <c r="A15" s="121"/>
      <c r="B15" s="129"/>
      <c r="C15" s="64" t="s">
        <v>20</v>
      </c>
      <c r="D15" s="65">
        <v>55</v>
      </c>
      <c r="E15" s="20">
        <v>18</v>
      </c>
      <c r="F15" s="14">
        <f t="shared" si="0"/>
        <v>990</v>
      </c>
      <c r="G15" s="20">
        <v>24</v>
      </c>
      <c r="H15" s="58">
        <f t="shared" si="1"/>
        <v>1320</v>
      </c>
      <c r="I15" s="70"/>
      <c r="J15" s="71"/>
      <c r="K15" s="45">
        <f t="shared" si="2"/>
        <v>0</v>
      </c>
    </row>
    <row r="16" spans="1:11" ht="12.75" customHeight="1">
      <c r="A16" s="121"/>
      <c r="B16" s="120"/>
      <c r="C16" s="64" t="s">
        <v>21</v>
      </c>
      <c r="D16" s="65">
        <v>144</v>
      </c>
      <c r="E16" s="20">
        <v>10</v>
      </c>
      <c r="F16" s="14">
        <f t="shared" si="0"/>
        <v>1440</v>
      </c>
      <c r="G16" s="20">
        <v>14.5</v>
      </c>
      <c r="H16" s="58">
        <f t="shared" si="1"/>
        <v>2088</v>
      </c>
      <c r="I16" s="70"/>
      <c r="J16" s="71"/>
      <c r="K16" s="45">
        <f t="shared" si="2"/>
        <v>0</v>
      </c>
    </row>
    <row r="17" spans="1:11" ht="15.75">
      <c r="A17" s="118"/>
      <c r="B17" s="116" t="s">
        <v>22</v>
      </c>
      <c r="C17" s="64" t="s">
        <v>90</v>
      </c>
      <c r="D17" s="65">
        <v>60</v>
      </c>
      <c r="E17" s="20">
        <v>7</v>
      </c>
      <c r="F17" s="14">
        <f t="shared" si="0"/>
        <v>420</v>
      </c>
      <c r="G17" s="20">
        <v>9.5</v>
      </c>
      <c r="H17" s="58">
        <f t="shared" si="1"/>
        <v>570</v>
      </c>
      <c r="I17" s="70"/>
      <c r="J17" s="71"/>
      <c r="K17" s="45">
        <f t="shared" si="2"/>
        <v>0</v>
      </c>
    </row>
    <row r="18" spans="1:11" ht="15.75">
      <c r="A18" s="89" t="s">
        <v>23</v>
      </c>
      <c r="B18" s="116" t="s">
        <v>22</v>
      </c>
      <c r="C18" s="64" t="s">
        <v>90</v>
      </c>
      <c r="D18" s="65">
        <v>60</v>
      </c>
      <c r="E18" s="20">
        <v>8</v>
      </c>
      <c r="F18" s="14">
        <f t="shared" si="0"/>
        <v>480</v>
      </c>
      <c r="G18" s="20">
        <v>10</v>
      </c>
      <c r="H18" s="58">
        <f t="shared" si="1"/>
        <v>600</v>
      </c>
      <c r="I18" s="70"/>
      <c r="J18" s="71"/>
      <c r="K18" s="45">
        <f t="shared" si="2"/>
        <v>0</v>
      </c>
    </row>
    <row r="19" spans="1:11" ht="16.5" thickBot="1">
      <c r="A19" s="90" t="s">
        <v>24</v>
      </c>
      <c r="B19" s="91" t="s">
        <v>22</v>
      </c>
      <c r="C19" s="66" t="s">
        <v>90</v>
      </c>
      <c r="D19" s="67">
        <v>60</v>
      </c>
      <c r="E19" s="8">
        <v>8</v>
      </c>
      <c r="F19" s="9">
        <f t="shared" si="0"/>
        <v>480</v>
      </c>
      <c r="G19" s="8">
        <v>10</v>
      </c>
      <c r="H19" s="57">
        <f t="shared" si="1"/>
        <v>600</v>
      </c>
      <c r="I19" s="72"/>
      <c r="J19" s="73"/>
      <c r="K19" s="46">
        <f t="shared" si="2"/>
        <v>0</v>
      </c>
    </row>
    <row r="20" spans="1:11" ht="16.5" thickBot="1">
      <c r="A20" s="126" t="s">
        <v>25</v>
      </c>
      <c r="B20" s="127"/>
      <c r="C20" s="127"/>
      <c r="D20" s="127"/>
      <c r="E20" s="127"/>
      <c r="F20" s="127"/>
      <c r="G20" s="127"/>
      <c r="H20" s="128"/>
      <c r="K20" s="39"/>
    </row>
    <row r="21" spans="1:11" ht="15.75">
      <c r="A21" s="92" t="s">
        <v>26</v>
      </c>
      <c r="B21" s="93" t="s">
        <v>14</v>
      </c>
      <c r="C21" s="62" t="s">
        <v>15</v>
      </c>
      <c r="D21" s="63">
        <v>4</v>
      </c>
      <c r="E21" s="10">
        <v>400</v>
      </c>
      <c r="F21" s="11">
        <f t="shared" si="0"/>
        <v>1600</v>
      </c>
      <c r="G21" s="10">
        <v>500</v>
      </c>
      <c r="H21" s="59">
        <f aca="true" t="shared" si="3" ref="H21:H27">G21*D21</f>
        <v>2000</v>
      </c>
      <c r="I21" s="74"/>
      <c r="J21" s="75"/>
      <c r="K21" s="44">
        <f>SUM(F21*I21)+(H21*J21)</f>
        <v>0</v>
      </c>
    </row>
    <row r="22" spans="1:11" ht="15.75">
      <c r="A22" s="94" t="s">
        <v>105</v>
      </c>
      <c r="B22" s="95" t="s">
        <v>17</v>
      </c>
      <c r="C22" s="96" t="s">
        <v>29</v>
      </c>
      <c r="D22" s="97">
        <v>50</v>
      </c>
      <c r="E22" s="27">
        <v>18</v>
      </c>
      <c r="F22" s="14">
        <f t="shared" si="0"/>
        <v>900</v>
      </c>
      <c r="G22" s="27">
        <v>24</v>
      </c>
      <c r="H22" s="58">
        <f t="shared" si="3"/>
        <v>1200</v>
      </c>
      <c r="I22" s="76"/>
      <c r="J22" s="77"/>
      <c r="K22" s="50">
        <f>SUM(F22*I22)+(H22*J22)</f>
        <v>0</v>
      </c>
    </row>
    <row r="23" spans="1:11" ht="15.75" customHeight="1">
      <c r="A23" s="117" t="s">
        <v>27</v>
      </c>
      <c r="B23" s="119" t="s">
        <v>17</v>
      </c>
      <c r="C23" s="64" t="s">
        <v>18</v>
      </c>
      <c r="D23" s="64">
        <v>12</v>
      </c>
      <c r="E23" s="17">
        <v>39</v>
      </c>
      <c r="F23" s="29">
        <f>D23*E23</f>
        <v>468</v>
      </c>
      <c r="G23" s="16">
        <v>62</v>
      </c>
      <c r="H23" s="60">
        <f t="shared" si="3"/>
        <v>744</v>
      </c>
      <c r="I23" s="78"/>
      <c r="J23" s="79"/>
      <c r="K23" s="45">
        <f t="shared" si="2"/>
        <v>0</v>
      </c>
    </row>
    <row r="24" spans="1:11" ht="15.75" customHeight="1">
      <c r="A24" s="121"/>
      <c r="B24" s="129"/>
      <c r="C24" s="64" t="s">
        <v>28</v>
      </c>
      <c r="D24" s="64">
        <v>24</v>
      </c>
      <c r="E24" s="17">
        <v>20</v>
      </c>
      <c r="F24" s="14">
        <f>D24*E24</f>
        <v>480</v>
      </c>
      <c r="G24" s="16">
        <v>25</v>
      </c>
      <c r="H24" s="58">
        <f t="shared" si="3"/>
        <v>600</v>
      </c>
      <c r="I24" s="80"/>
      <c r="J24" s="81"/>
      <c r="K24" s="45">
        <f t="shared" si="2"/>
        <v>0</v>
      </c>
    </row>
    <row r="25" spans="1:11" ht="15.75" customHeight="1">
      <c r="A25" s="118"/>
      <c r="B25" s="120"/>
      <c r="C25" s="64" t="s">
        <v>29</v>
      </c>
      <c r="D25" s="64">
        <v>50</v>
      </c>
      <c r="E25" s="17">
        <v>8</v>
      </c>
      <c r="F25" s="14">
        <f>D25*E25</f>
        <v>400</v>
      </c>
      <c r="G25" s="16">
        <v>10</v>
      </c>
      <c r="H25" s="58">
        <f t="shared" si="3"/>
        <v>500</v>
      </c>
      <c r="I25" s="78"/>
      <c r="J25" s="79"/>
      <c r="K25" s="45">
        <f t="shared" si="2"/>
        <v>0</v>
      </c>
    </row>
    <row r="26" spans="1:11" ht="15.75" customHeight="1">
      <c r="A26" s="117" t="s">
        <v>30</v>
      </c>
      <c r="B26" s="119" t="s">
        <v>17</v>
      </c>
      <c r="C26" s="64" t="s">
        <v>18</v>
      </c>
      <c r="D26" s="64">
        <v>12</v>
      </c>
      <c r="E26" s="17">
        <v>38</v>
      </c>
      <c r="F26" s="14">
        <f>D26*E26</f>
        <v>456</v>
      </c>
      <c r="G26" s="16">
        <v>61</v>
      </c>
      <c r="H26" s="58">
        <f t="shared" si="3"/>
        <v>732</v>
      </c>
      <c r="I26" s="78"/>
      <c r="J26" s="79"/>
      <c r="K26" s="45">
        <f t="shared" si="2"/>
        <v>0</v>
      </c>
    </row>
    <row r="27" spans="1:11" ht="15.75" customHeight="1" thickBot="1">
      <c r="A27" s="123"/>
      <c r="B27" s="125"/>
      <c r="C27" s="66" t="s">
        <v>29</v>
      </c>
      <c r="D27" s="66">
        <v>60</v>
      </c>
      <c r="E27" s="31">
        <v>8</v>
      </c>
      <c r="F27" s="9">
        <f>D27*E27</f>
        <v>480</v>
      </c>
      <c r="G27" s="12">
        <v>10</v>
      </c>
      <c r="H27" s="57">
        <f t="shared" si="3"/>
        <v>600</v>
      </c>
      <c r="I27" s="82"/>
      <c r="J27" s="83"/>
      <c r="K27" s="46">
        <f t="shared" si="2"/>
        <v>0</v>
      </c>
    </row>
    <row r="28" spans="1:11" ht="16.5" thickBot="1">
      <c r="A28" s="126" t="s">
        <v>31</v>
      </c>
      <c r="B28" s="127"/>
      <c r="C28" s="127"/>
      <c r="D28" s="127"/>
      <c r="E28" s="127"/>
      <c r="F28" s="127"/>
      <c r="G28" s="127"/>
      <c r="H28" s="128"/>
      <c r="K28" s="39"/>
    </row>
    <row r="29" spans="1:11" ht="15.75">
      <c r="A29" s="122" t="s">
        <v>32</v>
      </c>
      <c r="B29" s="93" t="s">
        <v>17</v>
      </c>
      <c r="C29" s="62" t="s">
        <v>100</v>
      </c>
      <c r="D29" s="62">
        <v>20</v>
      </c>
      <c r="E29" s="18">
        <v>65</v>
      </c>
      <c r="F29" s="52">
        <f aca="true" t="shared" si="4" ref="F29:F69">D29*E29</f>
        <v>1300</v>
      </c>
      <c r="G29" s="18">
        <v>80</v>
      </c>
      <c r="H29" s="51">
        <f aca="true" t="shared" si="5" ref="H29:H69">G29*D29</f>
        <v>1600</v>
      </c>
      <c r="I29" s="74"/>
      <c r="J29" s="75"/>
      <c r="K29" s="44">
        <f t="shared" si="2"/>
        <v>0</v>
      </c>
    </row>
    <row r="30" spans="1:11" ht="15.75">
      <c r="A30" s="121"/>
      <c r="B30" s="98" t="s">
        <v>33</v>
      </c>
      <c r="C30" s="96" t="s">
        <v>34</v>
      </c>
      <c r="D30" s="96">
        <v>60</v>
      </c>
      <c r="E30" s="28">
        <v>3.6</v>
      </c>
      <c r="F30" s="29">
        <f>D30*E30</f>
        <v>216</v>
      </c>
      <c r="G30" s="28">
        <v>4.5</v>
      </c>
      <c r="H30" s="41">
        <f>G30*D30</f>
        <v>270</v>
      </c>
      <c r="I30" s="76"/>
      <c r="J30" s="77"/>
      <c r="K30" s="50">
        <f t="shared" si="2"/>
        <v>0</v>
      </c>
    </row>
    <row r="31" spans="1:11" ht="15.75">
      <c r="A31" s="121"/>
      <c r="B31" s="99" t="s">
        <v>33</v>
      </c>
      <c r="C31" s="64" t="s">
        <v>38</v>
      </c>
      <c r="D31" s="64">
        <v>60</v>
      </c>
      <c r="E31" s="16">
        <v>3.4</v>
      </c>
      <c r="F31" s="14">
        <f t="shared" si="4"/>
        <v>204</v>
      </c>
      <c r="G31" s="16">
        <v>4.4</v>
      </c>
      <c r="H31" s="36">
        <f t="shared" si="5"/>
        <v>264</v>
      </c>
      <c r="I31" s="78"/>
      <c r="J31" s="79"/>
      <c r="K31" s="45">
        <f t="shared" si="2"/>
        <v>0</v>
      </c>
    </row>
    <row r="32" spans="1:11" ht="15.75">
      <c r="A32" s="118"/>
      <c r="B32" s="99" t="s">
        <v>35</v>
      </c>
      <c r="C32" s="64" t="s">
        <v>36</v>
      </c>
      <c r="D32" s="64">
        <v>1800</v>
      </c>
      <c r="E32" s="17">
        <v>1</v>
      </c>
      <c r="F32" s="14">
        <f t="shared" si="4"/>
        <v>1800</v>
      </c>
      <c r="G32" s="16">
        <v>1.55</v>
      </c>
      <c r="H32" s="36">
        <f t="shared" si="5"/>
        <v>2790</v>
      </c>
      <c r="I32" s="78"/>
      <c r="J32" s="79"/>
      <c r="K32" s="45">
        <f t="shared" si="2"/>
        <v>0</v>
      </c>
    </row>
    <row r="33" spans="1:11" ht="15.75" customHeight="1">
      <c r="A33" s="117" t="s">
        <v>37</v>
      </c>
      <c r="B33" s="119" t="s">
        <v>33</v>
      </c>
      <c r="C33" s="64" t="s">
        <v>38</v>
      </c>
      <c r="D33" s="64">
        <v>75</v>
      </c>
      <c r="E33" s="16">
        <v>1.8</v>
      </c>
      <c r="F33" s="14">
        <f t="shared" si="4"/>
        <v>135</v>
      </c>
      <c r="G33" s="16">
        <v>2.4</v>
      </c>
      <c r="H33" s="36">
        <f t="shared" si="5"/>
        <v>180</v>
      </c>
      <c r="I33" s="78"/>
      <c r="J33" s="79"/>
      <c r="K33" s="45">
        <f t="shared" si="2"/>
        <v>0</v>
      </c>
    </row>
    <row r="34" spans="1:11" ht="15.75" customHeight="1">
      <c r="A34" s="118"/>
      <c r="B34" s="120"/>
      <c r="C34" s="64" t="s">
        <v>39</v>
      </c>
      <c r="D34" s="64">
        <v>100</v>
      </c>
      <c r="E34" s="16">
        <v>2.55</v>
      </c>
      <c r="F34" s="14">
        <f t="shared" si="4"/>
        <v>254.99999999999997</v>
      </c>
      <c r="G34" s="16">
        <v>3.4</v>
      </c>
      <c r="H34" s="36">
        <f t="shared" si="5"/>
        <v>340</v>
      </c>
      <c r="I34" s="78"/>
      <c r="J34" s="79"/>
      <c r="K34" s="45">
        <f t="shared" si="2"/>
        <v>0</v>
      </c>
    </row>
    <row r="35" spans="1:11" ht="15.75" customHeight="1">
      <c r="A35" s="100" t="s">
        <v>92</v>
      </c>
      <c r="B35" s="99" t="s">
        <v>35</v>
      </c>
      <c r="C35" s="64" t="s">
        <v>42</v>
      </c>
      <c r="D35" s="64">
        <v>3600</v>
      </c>
      <c r="E35" s="16">
        <v>0.8</v>
      </c>
      <c r="F35" s="14">
        <f t="shared" si="4"/>
        <v>2880</v>
      </c>
      <c r="G35" s="16">
        <v>1.4</v>
      </c>
      <c r="H35" s="36">
        <f t="shared" si="5"/>
        <v>5040</v>
      </c>
      <c r="I35" s="78"/>
      <c r="J35" s="79"/>
      <c r="K35" s="45">
        <f>SUM(F35*I35)+(H35*J35)</f>
        <v>0</v>
      </c>
    </row>
    <row r="36" spans="1:11" ht="15.75" customHeight="1">
      <c r="A36" s="101" t="s">
        <v>93</v>
      </c>
      <c r="B36" s="99" t="s">
        <v>33</v>
      </c>
      <c r="C36" s="64" t="s">
        <v>39</v>
      </c>
      <c r="D36" s="64">
        <v>60</v>
      </c>
      <c r="E36" s="16">
        <v>3.4</v>
      </c>
      <c r="F36" s="14">
        <f t="shared" si="4"/>
        <v>204</v>
      </c>
      <c r="G36" s="16">
        <v>4.4</v>
      </c>
      <c r="H36" s="36">
        <f t="shared" si="5"/>
        <v>264</v>
      </c>
      <c r="I36" s="78"/>
      <c r="J36" s="79"/>
      <c r="K36" s="45">
        <f>SUM(F36*I36)+(H36*J36)</f>
        <v>0</v>
      </c>
    </row>
    <row r="37" spans="1:11" ht="15.75">
      <c r="A37" s="117" t="s">
        <v>40</v>
      </c>
      <c r="B37" s="99" t="s">
        <v>33</v>
      </c>
      <c r="C37" s="64" t="s">
        <v>41</v>
      </c>
      <c r="D37" s="64">
        <v>120</v>
      </c>
      <c r="E37" s="16">
        <v>0.85</v>
      </c>
      <c r="F37" s="14">
        <f t="shared" si="4"/>
        <v>102</v>
      </c>
      <c r="G37" s="16">
        <v>1.4</v>
      </c>
      <c r="H37" s="36">
        <f t="shared" si="5"/>
        <v>168</v>
      </c>
      <c r="I37" s="78"/>
      <c r="J37" s="79"/>
      <c r="K37" s="45">
        <f t="shared" si="2"/>
        <v>0</v>
      </c>
    </row>
    <row r="38" spans="1:11" ht="15.75">
      <c r="A38" s="118"/>
      <c r="B38" s="99" t="s">
        <v>35</v>
      </c>
      <c r="C38" s="64" t="s">
        <v>41</v>
      </c>
      <c r="D38" s="65">
        <v>100</v>
      </c>
      <c r="E38" s="16">
        <v>1</v>
      </c>
      <c r="F38" s="14">
        <f t="shared" si="4"/>
        <v>100</v>
      </c>
      <c r="G38" s="16">
        <v>1.4</v>
      </c>
      <c r="H38" s="36">
        <f t="shared" si="5"/>
        <v>140</v>
      </c>
      <c r="I38" s="78"/>
      <c r="J38" s="79"/>
      <c r="K38" s="45">
        <f t="shared" si="2"/>
        <v>0</v>
      </c>
    </row>
    <row r="39" spans="1:11" ht="15.75" customHeight="1">
      <c r="A39" s="117" t="s">
        <v>43</v>
      </c>
      <c r="B39" s="119" t="s">
        <v>33</v>
      </c>
      <c r="C39" s="64" t="s">
        <v>44</v>
      </c>
      <c r="D39" s="64">
        <v>50</v>
      </c>
      <c r="E39" s="16">
        <v>1.4</v>
      </c>
      <c r="F39" s="14">
        <f t="shared" si="4"/>
        <v>70</v>
      </c>
      <c r="G39" s="16">
        <v>1.9</v>
      </c>
      <c r="H39" s="36">
        <f t="shared" si="5"/>
        <v>95</v>
      </c>
      <c r="I39" s="78"/>
      <c r="J39" s="79"/>
      <c r="K39" s="45">
        <f t="shared" si="2"/>
        <v>0</v>
      </c>
    </row>
    <row r="40" spans="1:11" ht="15.75" customHeight="1">
      <c r="A40" s="118"/>
      <c r="B40" s="120"/>
      <c r="C40" s="64" t="s">
        <v>45</v>
      </c>
      <c r="D40" s="102">
        <v>150</v>
      </c>
      <c r="E40" s="16">
        <v>0.9</v>
      </c>
      <c r="F40" s="14">
        <f t="shared" si="4"/>
        <v>135</v>
      </c>
      <c r="G40" s="16">
        <v>1.4</v>
      </c>
      <c r="H40" s="36">
        <f t="shared" si="5"/>
        <v>210</v>
      </c>
      <c r="I40" s="78"/>
      <c r="J40" s="79"/>
      <c r="K40" s="45">
        <f t="shared" si="2"/>
        <v>0</v>
      </c>
    </row>
    <row r="41" spans="1:11" ht="15.75" customHeight="1">
      <c r="A41" s="117" t="s">
        <v>60</v>
      </c>
      <c r="B41" s="119" t="s">
        <v>33</v>
      </c>
      <c r="C41" s="64" t="s">
        <v>47</v>
      </c>
      <c r="D41" s="64">
        <v>60</v>
      </c>
      <c r="E41" s="16">
        <v>2.45</v>
      </c>
      <c r="F41" s="14">
        <f aca="true" t="shared" si="6" ref="F41:F51">D41*E41</f>
        <v>147</v>
      </c>
      <c r="G41" s="16">
        <v>3.3</v>
      </c>
      <c r="H41" s="36">
        <f aca="true" t="shared" si="7" ref="H41:H51">G41*D41</f>
        <v>198</v>
      </c>
      <c r="I41" s="78"/>
      <c r="J41" s="79"/>
      <c r="K41" s="45">
        <f t="shared" si="2"/>
        <v>0</v>
      </c>
    </row>
    <row r="42" spans="1:11" ht="15.75" customHeight="1">
      <c r="A42" s="118"/>
      <c r="B42" s="120"/>
      <c r="C42" s="64" t="s">
        <v>65</v>
      </c>
      <c r="D42" s="64">
        <v>60</v>
      </c>
      <c r="E42" s="16">
        <v>2.75</v>
      </c>
      <c r="F42" s="14">
        <f t="shared" si="6"/>
        <v>165</v>
      </c>
      <c r="G42" s="16">
        <v>3.9</v>
      </c>
      <c r="H42" s="36">
        <f t="shared" si="7"/>
        <v>234</v>
      </c>
      <c r="I42" s="78"/>
      <c r="J42" s="79"/>
      <c r="K42" s="45">
        <f t="shared" si="2"/>
        <v>0</v>
      </c>
    </row>
    <row r="43" spans="1:11" ht="15.75" customHeight="1">
      <c r="A43" s="117" t="s">
        <v>63</v>
      </c>
      <c r="B43" s="119" t="s">
        <v>33</v>
      </c>
      <c r="C43" s="64" t="s">
        <v>47</v>
      </c>
      <c r="D43" s="64">
        <v>60</v>
      </c>
      <c r="E43" s="16">
        <v>2.45</v>
      </c>
      <c r="F43" s="14">
        <f t="shared" si="6"/>
        <v>147</v>
      </c>
      <c r="G43" s="16">
        <v>3.3</v>
      </c>
      <c r="H43" s="36">
        <f t="shared" si="7"/>
        <v>198</v>
      </c>
      <c r="I43" s="78"/>
      <c r="J43" s="79"/>
      <c r="K43" s="45">
        <f t="shared" si="2"/>
        <v>0</v>
      </c>
    </row>
    <row r="44" spans="1:11" ht="15.75" customHeight="1">
      <c r="A44" s="118"/>
      <c r="B44" s="120"/>
      <c r="C44" s="64" t="s">
        <v>65</v>
      </c>
      <c r="D44" s="64">
        <v>60</v>
      </c>
      <c r="E44" s="16">
        <v>2.7</v>
      </c>
      <c r="F44" s="14">
        <f t="shared" si="6"/>
        <v>162</v>
      </c>
      <c r="G44" s="16">
        <v>3.9</v>
      </c>
      <c r="H44" s="36">
        <f t="shared" si="7"/>
        <v>234</v>
      </c>
      <c r="I44" s="78"/>
      <c r="J44" s="79"/>
      <c r="K44" s="45">
        <f t="shared" si="2"/>
        <v>0</v>
      </c>
    </row>
    <row r="45" spans="1:11" ht="15.75" customHeight="1">
      <c r="A45" s="117" t="s">
        <v>61</v>
      </c>
      <c r="B45" s="119" t="s">
        <v>33</v>
      </c>
      <c r="C45" s="64" t="s">
        <v>47</v>
      </c>
      <c r="D45" s="64">
        <v>60</v>
      </c>
      <c r="E45" s="16">
        <v>2.45</v>
      </c>
      <c r="F45" s="14">
        <f t="shared" si="6"/>
        <v>147</v>
      </c>
      <c r="G45" s="16">
        <v>3.3</v>
      </c>
      <c r="H45" s="36">
        <f t="shared" si="7"/>
        <v>198</v>
      </c>
      <c r="I45" s="78"/>
      <c r="J45" s="79"/>
      <c r="K45" s="45">
        <f t="shared" si="2"/>
        <v>0</v>
      </c>
    </row>
    <row r="46" spans="1:11" ht="15.75" customHeight="1">
      <c r="A46" s="118"/>
      <c r="B46" s="120"/>
      <c r="C46" s="64" t="s">
        <v>65</v>
      </c>
      <c r="D46" s="64">
        <v>60</v>
      </c>
      <c r="E46" s="16">
        <v>2.75</v>
      </c>
      <c r="F46" s="14">
        <f t="shared" si="6"/>
        <v>165</v>
      </c>
      <c r="G46" s="16">
        <v>3.9</v>
      </c>
      <c r="H46" s="36">
        <f t="shared" si="7"/>
        <v>234</v>
      </c>
      <c r="I46" s="78"/>
      <c r="J46" s="79"/>
      <c r="K46" s="45">
        <f t="shared" si="2"/>
        <v>0</v>
      </c>
    </row>
    <row r="47" spans="1:11" ht="15.75" customHeight="1">
      <c r="A47" s="117" t="s">
        <v>62</v>
      </c>
      <c r="B47" s="119" t="s">
        <v>33</v>
      </c>
      <c r="C47" s="64" t="s">
        <v>47</v>
      </c>
      <c r="D47" s="64">
        <v>60</v>
      </c>
      <c r="E47" s="16">
        <v>2.45</v>
      </c>
      <c r="F47" s="14">
        <f t="shared" si="6"/>
        <v>147</v>
      </c>
      <c r="G47" s="16">
        <v>3.3</v>
      </c>
      <c r="H47" s="36">
        <f t="shared" si="7"/>
        <v>198</v>
      </c>
      <c r="I47" s="78"/>
      <c r="J47" s="79"/>
      <c r="K47" s="45">
        <f t="shared" si="2"/>
        <v>0</v>
      </c>
    </row>
    <row r="48" spans="1:11" ht="15.75" customHeight="1">
      <c r="A48" s="118"/>
      <c r="B48" s="120"/>
      <c r="C48" s="64" t="s">
        <v>65</v>
      </c>
      <c r="D48" s="64">
        <v>60</v>
      </c>
      <c r="E48" s="16">
        <v>2.75</v>
      </c>
      <c r="F48" s="14">
        <f t="shared" si="6"/>
        <v>165</v>
      </c>
      <c r="G48" s="16">
        <v>3.9</v>
      </c>
      <c r="H48" s="36">
        <f t="shared" si="7"/>
        <v>234</v>
      </c>
      <c r="I48" s="78"/>
      <c r="J48" s="79"/>
      <c r="K48" s="45">
        <f t="shared" si="2"/>
        <v>0</v>
      </c>
    </row>
    <row r="49" spans="1:11" ht="15.75" customHeight="1">
      <c r="A49" s="117" t="s">
        <v>66</v>
      </c>
      <c r="B49" s="119" t="s">
        <v>33</v>
      </c>
      <c r="C49" s="64" t="s">
        <v>47</v>
      </c>
      <c r="D49" s="64">
        <v>60</v>
      </c>
      <c r="E49" s="16">
        <v>2.45</v>
      </c>
      <c r="F49" s="14">
        <f t="shared" si="6"/>
        <v>147</v>
      </c>
      <c r="G49" s="16">
        <v>3.3</v>
      </c>
      <c r="H49" s="36">
        <f t="shared" si="7"/>
        <v>198</v>
      </c>
      <c r="I49" s="78"/>
      <c r="J49" s="79"/>
      <c r="K49" s="45">
        <f t="shared" si="2"/>
        <v>0</v>
      </c>
    </row>
    <row r="50" spans="1:11" ht="15.75" customHeight="1">
      <c r="A50" s="118"/>
      <c r="B50" s="120"/>
      <c r="C50" s="64" t="s">
        <v>65</v>
      </c>
      <c r="D50" s="64">
        <v>60</v>
      </c>
      <c r="E50" s="16">
        <v>2.75</v>
      </c>
      <c r="F50" s="14">
        <f t="shared" si="6"/>
        <v>165</v>
      </c>
      <c r="G50" s="16">
        <v>3.9</v>
      </c>
      <c r="H50" s="36">
        <f t="shared" si="7"/>
        <v>234</v>
      </c>
      <c r="I50" s="78"/>
      <c r="J50" s="79"/>
      <c r="K50" s="45">
        <f t="shared" si="2"/>
        <v>0</v>
      </c>
    </row>
    <row r="51" spans="1:11" ht="15" customHeight="1">
      <c r="A51" s="103" t="s">
        <v>52</v>
      </c>
      <c r="B51" s="98" t="s">
        <v>33</v>
      </c>
      <c r="C51" s="96" t="s">
        <v>39</v>
      </c>
      <c r="D51" s="96">
        <v>60</v>
      </c>
      <c r="E51" s="28">
        <v>3.4</v>
      </c>
      <c r="F51" s="29">
        <f t="shared" si="6"/>
        <v>204</v>
      </c>
      <c r="G51" s="28">
        <v>4.4</v>
      </c>
      <c r="H51" s="41">
        <f t="shared" si="7"/>
        <v>264</v>
      </c>
      <c r="I51" s="78"/>
      <c r="J51" s="79"/>
      <c r="K51" s="45">
        <f t="shared" si="2"/>
        <v>0</v>
      </c>
    </row>
    <row r="52" spans="1:11" ht="15.75">
      <c r="A52" s="89" t="s">
        <v>87</v>
      </c>
      <c r="B52" s="99" t="s">
        <v>33</v>
      </c>
      <c r="C52" s="64" t="s">
        <v>45</v>
      </c>
      <c r="D52" s="64">
        <v>120</v>
      </c>
      <c r="E52" s="16">
        <v>0.85</v>
      </c>
      <c r="F52" s="14">
        <f t="shared" si="4"/>
        <v>102</v>
      </c>
      <c r="G52" s="16">
        <v>1.4</v>
      </c>
      <c r="H52" s="36">
        <f t="shared" si="5"/>
        <v>168</v>
      </c>
      <c r="I52" s="78"/>
      <c r="J52" s="79"/>
      <c r="K52" s="45">
        <f t="shared" si="2"/>
        <v>0</v>
      </c>
    </row>
    <row r="53" spans="1:11" ht="15.75">
      <c r="A53" s="89" t="s">
        <v>86</v>
      </c>
      <c r="B53" s="99" t="s">
        <v>33</v>
      </c>
      <c r="C53" s="64" t="s">
        <v>45</v>
      </c>
      <c r="D53" s="64">
        <v>120</v>
      </c>
      <c r="E53" s="16">
        <v>0.85</v>
      </c>
      <c r="F53" s="14">
        <f t="shared" si="4"/>
        <v>102</v>
      </c>
      <c r="G53" s="16">
        <v>1.4</v>
      </c>
      <c r="H53" s="36">
        <f t="shared" si="5"/>
        <v>168</v>
      </c>
      <c r="I53" s="78"/>
      <c r="J53" s="79"/>
      <c r="K53" s="45">
        <f t="shared" si="2"/>
        <v>0</v>
      </c>
    </row>
    <row r="54" spans="1:11" ht="15.75">
      <c r="A54" s="89" t="s">
        <v>89</v>
      </c>
      <c r="B54" s="99" t="s">
        <v>33</v>
      </c>
      <c r="C54" s="64" t="s">
        <v>45</v>
      </c>
      <c r="D54" s="64">
        <v>120</v>
      </c>
      <c r="E54" s="16">
        <v>0.85</v>
      </c>
      <c r="F54" s="14">
        <f t="shared" si="4"/>
        <v>102</v>
      </c>
      <c r="G54" s="16">
        <v>1.4</v>
      </c>
      <c r="H54" s="36">
        <f t="shared" si="5"/>
        <v>168</v>
      </c>
      <c r="I54" s="78"/>
      <c r="J54" s="79"/>
      <c r="K54" s="45">
        <f t="shared" si="2"/>
        <v>0</v>
      </c>
    </row>
    <row r="55" spans="1:11" ht="15.75">
      <c r="A55" s="89" t="s">
        <v>88</v>
      </c>
      <c r="B55" s="99" t="s">
        <v>33</v>
      </c>
      <c r="C55" s="64" t="s">
        <v>45</v>
      </c>
      <c r="D55" s="64">
        <v>120</v>
      </c>
      <c r="E55" s="16">
        <v>0.85</v>
      </c>
      <c r="F55" s="14">
        <f t="shared" si="4"/>
        <v>102</v>
      </c>
      <c r="G55" s="16">
        <v>1.4</v>
      </c>
      <c r="H55" s="36">
        <f t="shared" si="5"/>
        <v>168</v>
      </c>
      <c r="I55" s="78"/>
      <c r="J55" s="79"/>
      <c r="K55" s="45">
        <f t="shared" si="2"/>
        <v>0</v>
      </c>
    </row>
    <row r="56" spans="1:11" ht="15.75">
      <c r="A56" s="89" t="s">
        <v>24</v>
      </c>
      <c r="B56" s="99" t="s">
        <v>33</v>
      </c>
      <c r="C56" s="64" t="s">
        <v>47</v>
      </c>
      <c r="D56" s="64">
        <v>60</v>
      </c>
      <c r="E56" s="16">
        <v>2.9</v>
      </c>
      <c r="F56" s="14">
        <f t="shared" si="4"/>
        <v>174</v>
      </c>
      <c r="G56" s="16">
        <v>3.9</v>
      </c>
      <c r="H56" s="36">
        <f t="shared" si="5"/>
        <v>234</v>
      </c>
      <c r="I56" s="78"/>
      <c r="J56" s="79"/>
      <c r="K56" s="45">
        <f t="shared" si="2"/>
        <v>0</v>
      </c>
    </row>
    <row r="57" spans="1:11" ht="15.75">
      <c r="A57" s="89" t="s">
        <v>46</v>
      </c>
      <c r="B57" s="99" t="s">
        <v>33</v>
      </c>
      <c r="C57" s="64" t="s">
        <v>47</v>
      </c>
      <c r="D57" s="64">
        <v>100</v>
      </c>
      <c r="E57" s="16">
        <v>1.4</v>
      </c>
      <c r="F57" s="14">
        <f t="shared" si="4"/>
        <v>140</v>
      </c>
      <c r="G57" s="16">
        <v>1.9</v>
      </c>
      <c r="H57" s="36">
        <f t="shared" si="5"/>
        <v>190</v>
      </c>
      <c r="I57" s="78"/>
      <c r="J57" s="79"/>
      <c r="K57" s="45">
        <f t="shared" si="2"/>
        <v>0</v>
      </c>
    </row>
    <row r="58" spans="1:11" ht="15.75">
      <c r="A58" s="89" t="s">
        <v>48</v>
      </c>
      <c r="B58" s="99" t="s">
        <v>33</v>
      </c>
      <c r="C58" s="64" t="s">
        <v>47</v>
      </c>
      <c r="D58" s="64">
        <v>60</v>
      </c>
      <c r="E58" s="16">
        <v>2.9</v>
      </c>
      <c r="F58" s="14">
        <f t="shared" si="4"/>
        <v>174</v>
      </c>
      <c r="G58" s="16">
        <v>3.9</v>
      </c>
      <c r="H58" s="36">
        <f t="shared" si="5"/>
        <v>234</v>
      </c>
      <c r="I58" s="78"/>
      <c r="J58" s="79"/>
      <c r="K58" s="45">
        <f t="shared" si="2"/>
        <v>0</v>
      </c>
    </row>
    <row r="59" spans="1:11" ht="15.75">
      <c r="A59" s="89" t="s">
        <v>49</v>
      </c>
      <c r="B59" s="99" t="s">
        <v>33</v>
      </c>
      <c r="C59" s="64" t="s">
        <v>44</v>
      </c>
      <c r="D59" s="64">
        <v>50</v>
      </c>
      <c r="E59" s="16">
        <v>1.4</v>
      </c>
      <c r="F59" s="14">
        <f t="shared" si="4"/>
        <v>70</v>
      </c>
      <c r="G59" s="16">
        <v>1.9</v>
      </c>
      <c r="H59" s="36">
        <f t="shared" si="5"/>
        <v>95</v>
      </c>
      <c r="I59" s="78"/>
      <c r="J59" s="79"/>
      <c r="K59" s="45">
        <f t="shared" si="2"/>
        <v>0</v>
      </c>
    </row>
    <row r="60" spans="1:11" ht="15.75">
      <c r="A60" s="89" t="s">
        <v>50</v>
      </c>
      <c r="B60" s="99" t="s">
        <v>33</v>
      </c>
      <c r="C60" s="64" t="s">
        <v>39</v>
      </c>
      <c r="D60" s="64">
        <v>60</v>
      </c>
      <c r="E60" s="16">
        <v>3.4</v>
      </c>
      <c r="F60" s="14">
        <f t="shared" si="4"/>
        <v>204</v>
      </c>
      <c r="G60" s="16">
        <v>4.4</v>
      </c>
      <c r="H60" s="36">
        <f t="shared" si="5"/>
        <v>264</v>
      </c>
      <c r="I60" s="78"/>
      <c r="J60" s="79"/>
      <c r="K60" s="45">
        <f t="shared" si="2"/>
        <v>0</v>
      </c>
    </row>
    <row r="61" spans="1:11" ht="15.75">
      <c r="A61" s="89" t="s">
        <v>51</v>
      </c>
      <c r="B61" s="99" t="s">
        <v>33</v>
      </c>
      <c r="C61" s="64" t="s">
        <v>39</v>
      </c>
      <c r="D61" s="64">
        <v>60</v>
      </c>
      <c r="E61" s="16">
        <v>3.4</v>
      </c>
      <c r="F61" s="14">
        <f t="shared" si="4"/>
        <v>204</v>
      </c>
      <c r="G61" s="16">
        <v>4.4</v>
      </c>
      <c r="H61" s="36">
        <f t="shared" si="5"/>
        <v>264</v>
      </c>
      <c r="I61" s="78"/>
      <c r="J61" s="79"/>
      <c r="K61" s="45">
        <f t="shared" si="2"/>
        <v>0</v>
      </c>
    </row>
    <row r="62" spans="1:11" ht="15.75">
      <c r="A62" s="89" t="s">
        <v>53</v>
      </c>
      <c r="B62" s="99" t="s">
        <v>33</v>
      </c>
      <c r="C62" s="64" t="s">
        <v>47</v>
      </c>
      <c r="D62" s="104">
        <v>60</v>
      </c>
      <c r="E62" s="16">
        <v>2.9</v>
      </c>
      <c r="F62" s="14">
        <f t="shared" si="4"/>
        <v>174</v>
      </c>
      <c r="G62" s="16">
        <v>3.9</v>
      </c>
      <c r="H62" s="36">
        <f t="shared" si="5"/>
        <v>234</v>
      </c>
      <c r="I62" s="78"/>
      <c r="J62" s="79"/>
      <c r="K62" s="45">
        <f t="shared" si="2"/>
        <v>0</v>
      </c>
    </row>
    <row r="63" spans="1:11" ht="15.75">
      <c r="A63" s="89" t="s">
        <v>54</v>
      </c>
      <c r="B63" s="99" t="s">
        <v>33</v>
      </c>
      <c r="C63" s="64" t="s">
        <v>47</v>
      </c>
      <c r="D63" s="64">
        <v>60</v>
      </c>
      <c r="E63" s="16">
        <v>2.9</v>
      </c>
      <c r="F63" s="14">
        <f t="shared" si="4"/>
        <v>174</v>
      </c>
      <c r="G63" s="16">
        <v>3.9</v>
      </c>
      <c r="H63" s="36">
        <f t="shared" si="5"/>
        <v>234</v>
      </c>
      <c r="I63" s="78"/>
      <c r="J63" s="79"/>
      <c r="K63" s="45">
        <f t="shared" si="2"/>
        <v>0</v>
      </c>
    </row>
    <row r="64" spans="1:11" ht="15.75">
      <c r="A64" s="89" t="s">
        <v>55</v>
      </c>
      <c r="B64" s="99" t="s">
        <v>33</v>
      </c>
      <c r="C64" s="64" t="s">
        <v>39</v>
      </c>
      <c r="D64" s="64">
        <v>60</v>
      </c>
      <c r="E64" s="16">
        <v>3.4</v>
      </c>
      <c r="F64" s="14">
        <f t="shared" si="4"/>
        <v>204</v>
      </c>
      <c r="G64" s="16">
        <v>4.4</v>
      </c>
      <c r="H64" s="36">
        <f t="shared" si="5"/>
        <v>264</v>
      </c>
      <c r="I64" s="78"/>
      <c r="J64" s="79"/>
      <c r="K64" s="45">
        <f t="shared" si="2"/>
        <v>0</v>
      </c>
    </row>
    <row r="65" spans="1:11" ht="15.75">
      <c r="A65" s="89" t="s">
        <v>56</v>
      </c>
      <c r="B65" s="99" t="s">
        <v>33</v>
      </c>
      <c r="C65" s="64" t="s">
        <v>39</v>
      </c>
      <c r="D65" s="64">
        <v>60</v>
      </c>
      <c r="E65" s="16">
        <v>3.4</v>
      </c>
      <c r="F65" s="14">
        <f t="shared" si="4"/>
        <v>204</v>
      </c>
      <c r="G65" s="16">
        <v>4.4</v>
      </c>
      <c r="H65" s="36">
        <f t="shared" si="5"/>
        <v>264</v>
      </c>
      <c r="I65" s="78"/>
      <c r="J65" s="79"/>
      <c r="K65" s="45">
        <f t="shared" si="2"/>
        <v>0</v>
      </c>
    </row>
    <row r="66" spans="1:11" ht="15.75">
      <c r="A66" s="89" t="s">
        <v>57</v>
      </c>
      <c r="B66" s="99" t="s">
        <v>33</v>
      </c>
      <c r="C66" s="64" t="s">
        <v>39</v>
      </c>
      <c r="D66" s="64">
        <v>60</v>
      </c>
      <c r="E66" s="16">
        <v>3.4</v>
      </c>
      <c r="F66" s="14">
        <f t="shared" si="4"/>
        <v>204</v>
      </c>
      <c r="G66" s="16">
        <v>4.4</v>
      </c>
      <c r="H66" s="36">
        <f t="shared" si="5"/>
        <v>264</v>
      </c>
      <c r="I66" s="78"/>
      <c r="J66" s="79"/>
      <c r="K66" s="45">
        <f t="shared" si="2"/>
        <v>0</v>
      </c>
    </row>
    <row r="67" spans="1:11" ht="15.75">
      <c r="A67" s="89" t="s">
        <v>58</v>
      </c>
      <c r="B67" s="99" t="s">
        <v>33</v>
      </c>
      <c r="C67" s="64" t="s">
        <v>39</v>
      </c>
      <c r="D67" s="64">
        <v>60</v>
      </c>
      <c r="E67" s="16">
        <v>3.4</v>
      </c>
      <c r="F67" s="14">
        <f t="shared" si="4"/>
        <v>204</v>
      </c>
      <c r="G67" s="16">
        <v>4.4</v>
      </c>
      <c r="H67" s="36">
        <f t="shared" si="5"/>
        <v>264</v>
      </c>
      <c r="I67" s="78"/>
      <c r="J67" s="79"/>
      <c r="K67" s="45">
        <f t="shared" si="2"/>
        <v>0</v>
      </c>
    </row>
    <row r="68" spans="1:11" ht="15.75">
      <c r="A68" s="89" t="s">
        <v>59</v>
      </c>
      <c r="B68" s="99" t="s">
        <v>33</v>
      </c>
      <c r="C68" s="64" t="s">
        <v>44</v>
      </c>
      <c r="D68" s="64">
        <v>50</v>
      </c>
      <c r="E68" s="16">
        <v>1.4</v>
      </c>
      <c r="F68" s="14">
        <f t="shared" si="4"/>
        <v>70</v>
      </c>
      <c r="G68" s="16">
        <v>1.9</v>
      </c>
      <c r="H68" s="36">
        <f t="shared" si="5"/>
        <v>95</v>
      </c>
      <c r="I68" s="78"/>
      <c r="J68" s="79"/>
      <c r="K68" s="45">
        <f t="shared" si="2"/>
        <v>0</v>
      </c>
    </row>
    <row r="69" spans="1:11" ht="16.5" thickBot="1">
      <c r="A69" s="90" t="s">
        <v>64</v>
      </c>
      <c r="B69" s="105" t="s">
        <v>33</v>
      </c>
      <c r="C69" s="66" t="s">
        <v>47</v>
      </c>
      <c r="D69" s="67">
        <v>60</v>
      </c>
      <c r="E69" s="12">
        <v>2.45</v>
      </c>
      <c r="F69" s="9">
        <f t="shared" si="4"/>
        <v>147</v>
      </c>
      <c r="G69" s="12">
        <v>3.3</v>
      </c>
      <c r="H69" s="37">
        <f t="shared" si="5"/>
        <v>198</v>
      </c>
      <c r="I69" s="82"/>
      <c r="J69" s="83"/>
      <c r="K69" s="46">
        <f t="shared" si="2"/>
        <v>0</v>
      </c>
    </row>
    <row r="70" spans="1:12" ht="16.5" thickBot="1">
      <c r="A70" s="150" t="s">
        <v>67</v>
      </c>
      <c r="B70" s="151"/>
      <c r="C70" s="151"/>
      <c r="D70" s="151"/>
      <c r="E70" s="151"/>
      <c r="F70" s="151"/>
      <c r="G70" s="151"/>
      <c r="H70" s="152"/>
      <c r="I70" s="47"/>
      <c r="J70" s="47"/>
      <c r="K70" s="48"/>
      <c r="L70" s="40"/>
    </row>
    <row r="71" spans="1:11" ht="15" customHeight="1">
      <c r="A71" s="122" t="s">
        <v>68</v>
      </c>
      <c r="B71" s="124" t="s">
        <v>35</v>
      </c>
      <c r="C71" s="62" t="s">
        <v>69</v>
      </c>
      <c r="D71" s="62">
        <v>12</v>
      </c>
      <c r="E71" s="18">
        <v>100</v>
      </c>
      <c r="F71" s="11">
        <f aca="true" t="shared" si="8" ref="F71:F86">D71*E71</f>
        <v>1200</v>
      </c>
      <c r="G71" s="18">
        <v>130</v>
      </c>
      <c r="H71" s="35">
        <f aca="true" t="shared" si="9" ref="H71:H86">G71*D71</f>
        <v>1560</v>
      </c>
      <c r="I71" s="74"/>
      <c r="J71" s="75"/>
      <c r="K71" s="44">
        <f t="shared" si="2"/>
        <v>0</v>
      </c>
    </row>
    <row r="72" spans="1:11" ht="15.75" customHeight="1">
      <c r="A72" s="121"/>
      <c r="B72" s="129"/>
      <c r="C72" s="64" t="s">
        <v>70</v>
      </c>
      <c r="D72" s="64">
        <v>100</v>
      </c>
      <c r="E72" s="16">
        <v>5.4</v>
      </c>
      <c r="F72" s="14">
        <f t="shared" si="8"/>
        <v>540</v>
      </c>
      <c r="G72" s="16">
        <v>6.8</v>
      </c>
      <c r="H72" s="36">
        <f t="shared" si="9"/>
        <v>680</v>
      </c>
      <c r="I72" s="78"/>
      <c r="J72" s="79"/>
      <c r="K72" s="45">
        <f t="shared" si="2"/>
        <v>0</v>
      </c>
    </row>
    <row r="73" spans="1:11" ht="15" customHeight="1">
      <c r="A73" s="118"/>
      <c r="B73" s="120"/>
      <c r="C73" s="64" t="s">
        <v>71</v>
      </c>
      <c r="D73" s="64">
        <v>200</v>
      </c>
      <c r="E73" s="16">
        <v>3</v>
      </c>
      <c r="F73" s="14">
        <f t="shared" si="8"/>
        <v>600</v>
      </c>
      <c r="G73" s="16">
        <v>3.9</v>
      </c>
      <c r="H73" s="36">
        <f t="shared" si="9"/>
        <v>780</v>
      </c>
      <c r="I73" s="78"/>
      <c r="J73" s="79"/>
      <c r="K73" s="45">
        <f t="shared" si="2"/>
        <v>0</v>
      </c>
    </row>
    <row r="74" spans="1:11" ht="15" customHeight="1">
      <c r="A74" s="117" t="s">
        <v>104</v>
      </c>
      <c r="B74" s="88" t="s">
        <v>17</v>
      </c>
      <c r="C74" s="96" t="s">
        <v>19</v>
      </c>
      <c r="D74" s="96">
        <v>20</v>
      </c>
      <c r="E74" s="30">
        <v>43</v>
      </c>
      <c r="F74" s="61">
        <f t="shared" si="8"/>
        <v>860</v>
      </c>
      <c r="G74" s="30">
        <v>50</v>
      </c>
      <c r="H74" s="41">
        <f t="shared" si="9"/>
        <v>1000</v>
      </c>
      <c r="I74" s="78"/>
      <c r="J74" s="79"/>
      <c r="K74" s="45">
        <f t="shared" si="2"/>
        <v>0</v>
      </c>
    </row>
    <row r="75" spans="1:11" ht="15.75" customHeight="1">
      <c r="A75" s="121"/>
      <c r="B75" s="98" t="s">
        <v>17</v>
      </c>
      <c r="C75" s="96" t="s">
        <v>21</v>
      </c>
      <c r="D75" s="96">
        <v>60</v>
      </c>
      <c r="E75" s="30">
        <v>7</v>
      </c>
      <c r="F75" s="29">
        <f>D75*E75</f>
        <v>420</v>
      </c>
      <c r="G75" s="28">
        <v>8</v>
      </c>
      <c r="H75" s="41">
        <f>G75*D75</f>
        <v>480</v>
      </c>
      <c r="I75" s="78"/>
      <c r="J75" s="79"/>
      <c r="K75" s="45">
        <f>SUM(F75*I75)+(H75*J75)</f>
        <v>0</v>
      </c>
    </row>
    <row r="76" spans="1:11" ht="15.75" customHeight="1">
      <c r="A76" s="118"/>
      <c r="B76" s="99" t="s">
        <v>35</v>
      </c>
      <c r="C76" s="64" t="s">
        <v>90</v>
      </c>
      <c r="D76" s="64">
        <v>150</v>
      </c>
      <c r="E76" s="16">
        <v>3</v>
      </c>
      <c r="F76" s="14">
        <f>D76*E76</f>
        <v>450</v>
      </c>
      <c r="G76" s="16">
        <v>4.5</v>
      </c>
      <c r="H76" s="36">
        <f>G76*D76</f>
        <v>675</v>
      </c>
      <c r="I76" s="78"/>
      <c r="J76" s="79"/>
      <c r="K76" s="45">
        <f>SUM(F76*I76)+(H76*J76)</f>
        <v>0</v>
      </c>
    </row>
    <row r="77" spans="1:11" ht="15.75" customHeight="1">
      <c r="A77" s="153" t="s">
        <v>72</v>
      </c>
      <c r="B77" s="154" t="s">
        <v>35</v>
      </c>
      <c r="C77" s="64" t="s">
        <v>73</v>
      </c>
      <c r="D77" s="64">
        <v>24</v>
      </c>
      <c r="E77" s="17">
        <v>5</v>
      </c>
      <c r="F77" s="14">
        <f t="shared" si="8"/>
        <v>120</v>
      </c>
      <c r="G77" s="16">
        <v>6.5</v>
      </c>
      <c r="H77" s="36">
        <f t="shared" si="9"/>
        <v>156</v>
      </c>
      <c r="I77" s="78"/>
      <c r="J77" s="79"/>
      <c r="K77" s="45">
        <f t="shared" si="2"/>
        <v>0</v>
      </c>
    </row>
    <row r="78" spans="1:11" ht="15.75" customHeight="1">
      <c r="A78" s="153"/>
      <c r="B78" s="154"/>
      <c r="C78" s="64" t="s">
        <v>74</v>
      </c>
      <c r="D78" s="64">
        <v>60</v>
      </c>
      <c r="E78" s="16">
        <v>2.5</v>
      </c>
      <c r="F78" s="14">
        <f t="shared" si="8"/>
        <v>150</v>
      </c>
      <c r="G78" s="16">
        <v>3.4</v>
      </c>
      <c r="H78" s="36">
        <f t="shared" si="9"/>
        <v>204</v>
      </c>
      <c r="I78" s="78"/>
      <c r="J78" s="79"/>
      <c r="K78" s="45">
        <f t="shared" si="2"/>
        <v>0</v>
      </c>
    </row>
    <row r="79" spans="1:11" ht="15.75" customHeight="1">
      <c r="A79" s="153"/>
      <c r="B79" s="154"/>
      <c r="C79" s="64" t="s">
        <v>75</v>
      </c>
      <c r="D79" s="64">
        <v>120</v>
      </c>
      <c r="E79" s="16">
        <v>1.5</v>
      </c>
      <c r="F79" s="14">
        <f t="shared" si="8"/>
        <v>180</v>
      </c>
      <c r="G79" s="16">
        <v>1.9</v>
      </c>
      <c r="H79" s="36">
        <f t="shared" si="9"/>
        <v>228</v>
      </c>
      <c r="I79" s="78"/>
      <c r="J79" s="79"/>
      <c r="K79" s="45">
        <f t="shared" si="2"/>
        <v>0</v>
      </c>
    </row>
    <row r="80" spans="1:11" ht="15.75" customHeight="1">
      <c r="A80" s="121" t="s">
        <v>76</v>
      </c>
      <c r="B80" s="129" t="s">
        <v>35</v>
      </c>
      <c r="C80" s="96" t="s">
        <v>75</v>
      </c>
      <c r="D80" s="96">
        <v>120</v>
      </c>
      <c r="E80" s="30">
        <v>5</v>
      </c>
      <c r="F80" s="29">
        <f t="shared" si="8"/>
        <v>600</v>
      </c>
      <c r="G80" s="28">
        <v>5.7</v>
      </c>
      <c r="H80" s="41">
        <f t="shared" si="9"/>
        <v>684</v>
      </c>
      <c r="I80" s="78"/>
      <c r="J80" s="79"/>
      <c r="K80" s="45">
        <f t="shared" si="2"/>
        <v>0</v>
      </c>
    </row>
    <row r="81" spans="1:11" ht="15.75" customHeight="1">
      <c r="A81" s="118"/>
      <c r="B81" s="120"/>
      <c r="C81" s="64" t="s">
        <v>70</v>
      </c>
      <c r="D81" s="64">
        <v>150</v>
      </c>
      <c r="E81" s="16">
        <v>2.8</v>
      </c>
      <c r="F81" s="14">
        <f t="shared" si="8"/>
        <v>420</v>
      </c>
      <c r="G81" s="16">
        <v>3.3</v>
      </c>
      <c r="H81" s="36">
        <f t="shared" si="9"/>
        <v>495</v>
      </c>
      <c r="I81" s="78"/>
      <c r="J81" s="79"/>
      <c r="K81" s="45">
        <f t="shared" si="2"/>
        <v>0</v>
      </c>
    </row>
    <row r="82" spans="1:11" ht="15.75" customHeight="1">
      <c r="A82" s="117" t="s">
        <v>77</v>
      </c>
      <c r="B82" s="119" t="s">
        <v>35</v>
      </c>
      <c r="C82" s="64" t="s">
        <v>78</v>
      </c>
      <c r="D82" s="64">
        <v>100</v>
      </c>
      <c r="E82" s="16">
        <v>3.7</v>
      </c>
      <c r="F82" s="14">
        <f t="shared" si="8"/>
        <v>370</v>
      </c>
      <c r="G82" s="16">
        <v>4.9</v>
      </c>
      <c r="H82" s="36">
        <f t="shared" si="9"/>
        <v>490.00000000000006</v>
      </c>
      <c r="I82" s="78"/>
      <c r="J82" s="79"/>
      <c r="K82" s="45">
        <f aca="true" t="shared" si="10" ref="K82:K89">SUM(F82*I82)+(H82*J82)</f>
        <v>0</v>
      </c>
    </row>
    <row r="83" spans="1:11" ht="15.75" customHeight="1">
      <c r="A83" s="118"/>
      <c r="B83" s="120"/>
      <c r="C83" s="106" t="s">
        <v>79</v>
      </c>
      <c r="D83" s="106">
        <v>200</v>
      </c>
      <c r="E83" s="15">
        <v>2</v>
      </c>
      <c r="F83" s="14">
        <f t="shared" si="8"/>
        <v>400</v>
      </c>
      <c r="G83" s="13">
        <v>2.9</v>
      </c>
      <c r="H83" s="36">
        <f t="shared" si="9"/>
        <v>580</v>
      </c>
      <c r="I83" s="78"/>
      <c r="J83" s="79"/>
      <c r="K83" s="45">
        <f t="shared" si="10"/>
        <v>0</v>
      </c>
    </row>
    <row r="84" spans="1:11" ht="15.75">
      <c r="A84" s="89" t="s">
        <v>80</v>
      </c>
      <c r="B84" s="99" t="s">
        <v>35</v>
      </c>
      <c r="C84" s="64" t="s">
        <v>81</v>
      </c>
      <c r="D84" s="64">
        <v>50</v>
      </c>
      <c r="E84" s="17">
        <v>6</v>
      </c>
      <c r="F84" s="14">
        <f t="shared" si="8"/>
        <v>300</v>
      </c>
      <c r="G84" s="16">
        <v>6.8</v>
      </c>
      <c r="H84" s="36">
        <f t="shared" si="9"/>
        <v>340</v>
      </c>
      <c r="I84" s="78"/>
      <c r="J84" s="79"/>
      <c r="K84" s="45">
        <f t="shared" si="10"/>
        <v>0</v>
      </c>
    </row>
    <row r="85" spans="1:11" ht="14.25" customHeight="1">
      <c r="A85" s="107" t="s">
        <v>82</v>
      </c>
      <c r="B85" s="108" t="s">
        <v>35</v>
      </c>
      <c r="C85" s="106" t="s">
        <v>79</v>
      </c>
      <c r="D85" s="106">
        <v>200</v>
      </c>
      <c r="E85" s="15">
        <v>2</v>
      </c>
      <c r="F85" s="14">
        <f t="shared" si="8"/>
        <v>400</v>
      </c>
      <c r="G85" s="13">
        <v>2.9</v>
      </c>
      <c r="H85" s="36">
        <f t="shared" si="9"/>
        <v>580</v>
      </c>
      <c r="I85" s="78"/>
      <c r="J85" s="79"/>
      <c r="K85" s="45">
        <f t="shared" si="10"/>
        <v>0</v>
      </c>
    </row>
    <row r="86" spans="1:11" ht="16.5" thickBot="1">
      <c r="A86" s="109" t="s">
        <v>83</v>
      </c>
      <c r="B86" s="110" t="s">
        <v>35</v>
      </c>
      <c r="C86" s="66" t="s">
        <v>70</v>
      </c>
      <c r="D86" s="66">
        <v>120</v>
      </c>
      <c r="E86" s="12">
        <v>3.7</v>
      </c>
      <c r="F86" s="9">
        <f t="shared" si="8"/>
        <v>444</v>
      </c>
      <c r="G86" s="12">
        <v>4.9</v>
      </c>
      <c r="H86" s="37">
        <f t="shared" si="9"/>
        <v>588</v>
      </c>
      <c r="I86" s="82"/>
      <c r="J86" s="83"/>
      <c r="K86" s="46">
        <f t="shared" si="10"/>
        <v>0</v>
      </c>
    </row>
    <row r="87" spans="1:11" ht="16.5" thickBot="1">
      <c r="A87" s="150" t="s">
        <v>84</v>
      </c>
      <c r="B87" s="151"/>
      <c r="C87" s="151"/>
      <c r="D87" s="151"/>
      <c r="E87" s="151"/>
      <c r="F87" s="151"/>
      <c r="G87" s="151"/>
      <c r="H87" s="152"/>
      <c r="I87" s="6"/>
      <c r="J87" s="6"/>
      <c r="K87" s="48"/>
    </row>
    <row r="88" spans="1:11" ht="15.75" customHeight="1">
      <c r="A88" s="122" t="s">
        <v>85</v>
      </c>
      <c r="B88" s="124" t="s">
        <v>35</v>
      </c>
      <c r="C88" s="111" t="s">
        <v>75</v>
      </c>
      <c r="D88" s="111">
        <v>100</v>
      </c>
      <c r="E88" s="22">
        <v>2.1</v>
      </c>
      <c r="F88" s="21">
        <f>D88*E88</f>
        <v>210</v>
      </c>
      <c r="G88" s="22">
        <v>2.6</v>
      </c>
      <c r="H88" s="42">
        <f>G88*D88</f>
        <v>260</v>
      </c>
      <c r="I88" s="74"/>
      <c r="J88" s="75"/>
      <c r="K88" s="44">
        <f t="shared" si="10"/>
        <v>0</v>
      </c>
    </row>
    <row r="89" spans="1:11" ht="15.75" customHeight="1" thickBot="1">
      <c r="A89" s="123"/>
      <c r="B89" s="125"/>
      <c r="C89" s="112" t="s">
        <v>74</v>
      </c>
      <c r="D89" s="112">
        <v>50</v>
      </c>
      <c r="E89" s="23">
        <v>3.5</v>
      </c>
      <c r="F89" s="19">
        <f>D89*E89</f>
        <v>175</v>
      </c>
      <c r="G89" s="23">
        <v>4.3</v>
      </c>
      <c r="H89" s="43">
        <f>G89*D89</f>
        <v>215</v>
      </c>
      <c r="I89" s="82"/>
      <c r="J89" s="83"/>
      <c r="K89" s="46">
        <f t="shared" si="10"/>
        <v>0</v>
      </c>
    </row>
    <row r="90" spans="1:11" ht="16.5" thickBot="1">
      <c r="A90" s="150" t="s">
        <v>101</v>
      </c>
      <c r="B90" s="151"/>
      <c r="C90" s="151"/>
      <c r="D90" s="151"/>
      <c r="E90" s="151"/>
      <c r="F90" s="151"/>
      <c r="G90" s="151"/>
      <c r="H90" s="152"/>
      <c r="I90" s="6"/>
      <c r="J90" s="6"/>
      <c r="K90" s="48"/>
    </row>
    <row r="91" spans="1:11" ht="15.75" customHeight="1" thickBot="1">
      <c r="A91" s="113" t="s">
        <v>102</v>
      </c>
      <c r="B91" s="114" t="s">
        <v>35</v>
      </c>
      <c r="C91" s="115" t="s">
        <v>103</v>
      </c>
      <c r="D91" s="115">
        <v>120</v>
      </c>
      <c r="E91" s="54">
        <v>1.75</v>
      </c>
      <c r="F91" s="55">
        <f>D91*E91</f>
        <v>210</v>
      </c>
      <c r="G91" s="54">
        <v>2.2</v>
      </c>
      <c r="H91" s="56">
        <f>G91*D91</f>
        <v>264</v>
      </c>
      <c r="I91" s="84"/>
      <c r="J91" s="85"/>
      <c r="K91" s="53">
        <f>SUM(F91*I91)+(H91*J91)</f>
        <v>0</v>
      </c>
    </row>
    <row r="92" spans="1:8" ht="15.75">
      <c r="A92" s="5"/>
      <c r="B92" s="7"/>
      <c r="C92" s="5"/>
      <c r="D92" s="5"/>
      <c r="E92" s="5"/>
      <c r="F92" s="5"/>
      <c r="G92" s="6"/>
      <c r="H92" s="5"/>
    </row>
    <row r="93" spans="1:8" ht="15.75">
      <c r="A93" s="5"/>
      <c r="B93" s="7"/>
      <c r="C93" s="5"/>
      <c r="D93" s="5"/>
      <c r="E93" s="5"/>
      <c r="F93" s="5"/>
      <c r="G93" s="6"/>
      <c r="H93" s="5"/>
    </row>
    <row r="94" ht="13.5">
      <c r="D94" s="4"/>
    </row>
    <row r="95" spans="4:10" ht="13.5">
      <c r="D95" s="4"/>
      <c r="J95" s="3"/>
    </row>
  </sheetData>
  <sheetProtection/>
  <mergeCells count="53">
    <mergeCell ref="A74:A76"/>
    <mergeCell ref="A90:H90"/>
    <mergeCell ref="I8:K8"/>
    <mergeCell ref="I9:J9"/>
    <mergeCell ref="K9:K10"/>
    <mergeCell ref="A41:A42"/>
    <mergeCell ref="A39:A40"/>
    <mergeCell ref="A87:H87"/>
    <mergeCell ref="B39:B40"/>
    <mergeCell ref="B41:B42"/>
    <mergeCell ref="A43:A44"/>
    <mergeCell ref="B43:B44"/>
    <mergeCell ref="A77:A79"/>
    <mergeCell ref="A71:A73"/>
    <mergeCell ref="B77:B79"/>
    <mergeCell ref="B80:B81"/>
    <mergeCell ref="A45:A46"/>
    <mergeCell ref="B71:B73"/>
    <mergeCell ref="B45:B46"/>
    <mergeCell ref="A47:A48"/>
    <mergeCell ref="B47:B48"/>
    <mergeCell ref="A82:A83"/>
    <mergeCell ref="B82:B83"/>
    <mergeCell ref="A2:H2"/>
    <mergeCell ref="A3:H3"/>
    <mergeCell ref="A4:H4"/>
    <mergeCell ref="A5:H5"/>
    <mergeCell ref="A6:H6"/>
    <mergeCell ref="A70:H70"/>
    <mergeCell ref="A28:H28"/>
    <mergeCell ref="B23:B25"/>
    <mergeCell ref="A23:A25"/>
    <mergeCell ref="B26:B27"/>
    <mergeCell ref="B33:B34"/>
    <mergeCell ref="A26:A27"/>
    <mergeCell ref="A29:A32"/>
    <mergeCell ref="E9:F9"/>
    <mergeCell ref="G9:H9"/>
    <mergeCell ref="E8:H8"/>
    <mergeCell ref="D8:D10"/>
    <mergeCell ref="C8:C10"/>
    <mergeCell ref="A11:H11"/>
    <mergeCell ref="A8:B10"/>
    <mergeCell ref="A49:A50"/>
    <mergeCell ref="B49:B50"/>
    <mergeCell ref="A13:A17"/>
    <mergeCell ref="A88:A89"/>
    <mergeCell ref="B88:B89"/>
    <mergeCell ref="A80:A81"/>
    <mergeCell ref="A37:A38"/>
    <mergeCell ref="A33:A34"/>
    <mergeCell ref="A20:H20"/>
    <mergeCell ref="B13:B16"/>
  </mergeCells>
  <hyperlinks>
    <hyperlink ref="A4" r:id="rId1" display="http://agrom.com.ua"/>
  </hyperlinks>
  <printOptions/>
  <pageMargins left="0.72" right="0.26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2013-05-27T16:25:02Z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